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SFuser\Desktop\Assessment WZC\"/>
    </mc:Choice>
  </mc:AlternateContent>
  <xr:revisionPtr revIDLastSave="0" documentId="8_{8FF4A416-B566-410A-A955-D91F92F32700}" xr6:coauthVersionLast="31" xr6:coauthVersionMax="31" xr10:uidLastSave="{00000000-0000-0000-0000-000000000000}"/>
  <bookViews>
    <workbookView xWindow="0" yWindow="0" windowWidth="10380" windowHeight="3520" firstSheet="1" activeTab="1" xr2:uid="{00000000-000D-0000-FFFF-FFFF00000000}"/>
  </bookViews>
  <sheets>
    <sheet name="Af te drukken" sheetId="4" r:id="rId1"/>
    <sheet name="Encodering" sheetId="5" r:id="rId2"/>
  </sheets>
  <definedNames>
    <definedName name="_xlnm.Print_Area" localSheetId="0">'Af te drukken'!$A$1:$F$236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1" i="5" l="1"/>
  <c r="A167" i="5"/>
  <c r="B25" i="5"/>
  <c r="D165" i="5"/>
  <c r="B165" i="5"/>
  <c r="A92" i="5"/>
  <c r="C28" i="5"/>
  <c r="B216" i="5" l="1"/>
  <c r="B217" i="5"/>
  <c r="B218" i="5"/>
  <c r="B219" i="5"/>
  <c r="B215" i="5"/>
  <c r="B206" i="5"/>
  <c r="B207" i="5"/>
  <c r="B208" i="5"/>
  <c r="B209" i="5"/>
  <c r="B210" i="5"/>
  <c r="B211" i="5"/>
  <c r="B212" i="5"/>
  <c r="B213" i="5"/>
  <c r="B214" i="5"/>
  <c r="B205" i="5"/>
  <c r="B204" i="5"/>
  <c r="U4" i="5" s="1"/>
  <c r="B189" i="5"/>
  <c r="B190" i="5"/>
  <c r="B191" i="5"/>
  <c r="B192" i="5"/>
  <c r="B193" i="5"/>
  <c r="B194" i="5"/>
  <c r="B195" i="5"/>
  <c r="B196" i="5"/>
  <c r="B197" i="5"/>
  <c r="B198" i="5"/>
  <c r="B199" i="5"/>
  <c r="B188" i="5"/>
  <c r="B187" i="5"/>
  <c r="D176" i="5" l="1"/>
  <c r="B178" i="5"/>
  <c r="B179" i="5"/>
  <c r="B180" i="5"/>
  <c r="B177" i="5"/>
  <c r="B172" i="5"/>
  <c r="B158" i="5" l="1"/>
  <c r="B159" i="5"/>
  <c r="B160" i="5"/>
  <c r="B161" i="5"/>
  <c r="B162" i="5"/>
  <c r="B163" i="5"/>
  <c r="B164" i="5"/>
  <c r="B157" i="5"/>
  <c r="B156" i="5"/>
  <c r="B143" i="5"/>
  <c r="B144" i="5"/>
  <c r="B145" i="5"/>
  <c r="B146" i="5"/>
  <c r="B147" i="5"/>
  <c r="B148" i="5"/>
  <c r="B149" i="5"/>
  <c r="B150" i="5"/>
  <c r="B151" i="5"/>
  <c r="B152" i="5"/>
  <c r="B153" i="5"/>
  <c r="B142" i="5"/>
  <c r="B141" i="5"/>
  <c r="Q4" i="5" s="1"/>
  <c r="B129" i="5"/>
  <c r="B130" i="5"/>
  <c r="B131" i="5"/>
  <c r="B132" i="5"/>
  <c r="B133" i="5"/>
  <c r="B134" i="5"/>
  <c r="B135" i="5"/>
  <c r="B136" i="5"/>
  <c r="B128" i="5"/>
  <c r="B127" i="5"/>
  <c r="B126" i="5"/>
  <c r="B125" i="5"/>
  <c r="B233" i="5" s="1"/>
  <c r="B115" i="5"/>
  <c r="B116" i="5"/>
  <c r="B117" i="5"/>
  <c r="B118" i="5"/>
  <c r="B119" i="5"/>
  <c r="B120" i="5"/>
  <c r="B114" i="5"/>
  <c r="B113" i="5"/>
  <c r="B232" i="5" s="1"/>
  <c r="B104" i="5"/>
  <c r="B105" i="5"/>
  <c r="B106" i="5"/>
  <c r="B107" i="5"/>
  <c r="B108" i="5"/>
  <c r="B109" i="5"/>
  <c r="B103" i="5"/>
  <c r="B98" i="5"/>
  <c r="B99" i="5"/>
  <c r="B100" i="5"/>
  <c r="B101" i="5"/>
  <c r="B102" i="5"/>
  <c r="B97" i="5"/>
  <c r="B96" i="5"/>
  <c r="B230" i="5" s="1"/>
  <c r="B83" i="5"/>
  <c r="B84" i="5"/>
  <c r="B85" i="5"/>
  <c r="B86" i="5"/>
  <c r="B87" i="5"/>
  <c r="B88" i="5"/>
  <c r="B89" i="5"/>
  <c r="B90" i="5"/>
  <c r="B91" i="5"/>
  <c r="B82" i="5"/>
  <c r="B78" i="5"/>
  <c r="B79" i="5"/>
  <c r="B80" i="5"/>
  <c r="B81" i="5"/>
  <c r="B77" i="5"/>
  <c r="B76" i="5"/>
  <c r="B229" i="5" s="1"/>
  <c r="B71" i="5"/>
  <c r="B72" i="5"/>
  <c r="B70" i="5"/>
  <c r="B59" i="5"/>
  <c r="B60" i="5"/>
  <c r="B61" i="5"/>
  <c r="B62" i="5"/>
  <c r="B63" i="5"/>
  <c r="B64" i="5"/>
  <c r="B65" i="5"/>
  <c r="B66" i="5"/>
  <c r="B67" i="5"/>
  <c r="B68" i="5"/>
  <c r="B69" i="5"/>
  <c r="B58" i="5"/>
  <c r="B57" i="5"/>
  <c r="L4" i="5" s="1"/>
  <c r="B43" i="5"/>
  <c r="B44" i="5"/>
  <c r="B45" i="5"/>
  <c r="B46" i="5"/>
  <c r="B47" i="5"/>
  <c r="B48" i="5"/>
  <c r="B49" i="5"/>
  <c r="B50" i="5"/>
  <c r="B51" i="5"/>
  <c r="B52" i="5"/>
  <c r="B53" i="5"/>
  <c r="B54" i="5"/>
  <c r="B42" i="5"/>
  <c r="D139" i="5"/>
  <c r="D123" i="5"/>
  <c r="D111" i="5"/>
  <c r="E220" i="5"/>
  <c r="E202" i="5"/>
  <c r="E154" i="5"/>
  <c r="E139" i="5"/>
  <c r="E123" i="5"/>
  <c r="E111" i="5"/>
  <c r="E94" i="5"/>
  <c r="E74" i="5"/>
  <c r="D220" i="5"/>
  <c r="D202" i="5"/>
  <c r="D154" i="5"/>
  <c r="D94" i="5"/>
  <c r="D74" i="5"/>
  <c r="D55" i="5"/>
  <c r="E55" i="5"/>
  <c r="B32" i="5"/>
  <c r="B33" i="5"/>
  <c r="B34" i="5"/>
  <c r="B35" i="5"/>
  <c r="B36" i="5"/>
  <c r="B37" i="5"/>
  <c r="B31" i="5"/>
  <c r="B30" i="5"/>
  <c r="B27" i="5"/>
  <c r="B26" i="5"/>
  <c r="B24" i="5"/>
  <c r="B23" i="5"/>
  <c r="B22" i="5"/>
  <c r="B21" i="5"/>
  <c r="B18" i="5"/>
  <c r="B17" i="5"/>
  <c r="B16" i="5"/>
  <c r="B10" i="5"/>
  <c r="B11" i="5"/>
  <c r="B12" i="5"/>
  <c r="B13" i="5"/>
  <c r="B14" i="5"/>
  <c r="B9" i="5"/>
  <c r="B8" i="5"/>
  <c r="B7" i="5"/>
  <c r="B6" i="5"/>
  <c r="B5" i="5"/>
  <c r="B4" i="5"/>
  <c r="B3" i="5"/>
  <c r="A1" i="5"/>
  <c r="B237" i="5"/>
  <c r="B236" i="5"/>
  <c r="B235" i="5"/>
  <c r="D180" i="5"/>
  <c r="D179" i="5"/>
  <c r="D178" i="5"/>
  <c r="D177" i="5"/>
  <c r="D175" i="5"/>
  <c r="D174" i="5"/>
  <c r="D173" i="5"/>
  <c r="E181" i="5" s="1"/>
  <c r="D164" i="5"/>
  <c r="D163" i="5"/>
  <c r="D162" i="5"/>
  <c r="D161" i="5"/>
  <c r="D160" i="5"/>
  <c r="D159" i="5"/>
  <c r="D158" i="5"/>
  <c r="D157" i="5"/>
  <c r="C19" i="5"/>
  <c r="T4" i="5"/>
  <c r="S4" i="5"/>
  <c r="R4" i="5"/>
  <c r="E166" i="5" l="1"/>
  <c r="D166" i="5"/>
  <c r="D181" i="5"/>
  <c r="N4" i="5"/>
  <c r="P4" i="5"/>
  <c r="B234" i="5"/>
  <c r="O4" i="5"/>
  <c r="F123" i="5"/>
  <c r="C123" i="5" s="1"/>
  <c r="M4" i="5"/>
  <c r="B228" i="5"/>
  <c r="F202" i="5"/>
  <c r="C202" i="5" s="1"/>
  <c r="F154" i="5"/>
  <c r="C154" i="5" s="1"/>
  <c r="Q5" i="5" s="1"/>
  <c r="F139" i="5"/>
  <c r="C139" i="5" s="1"/>
  <c r="C233" i="5" s="1"/>
  <c r="F74" i="5"/>
  <c r="C74" i="5" s="1"/>
  <c r="L5" i="5" s="1"/>
  <c r="F94" i="5"/>
  <c r="C94" i="5" s="1"/>
  <c r="M5" i="5" s="1"/>
  <c r="F111" i="5"/>
  <c r="C111" i="5" s="1"/>
  <c r="N5" i="5" s="1"/>
  <c r="F55" i="5"/>
  <c r="O5" i="5"/>
  <c r="C232" i="5"/>
  <c r="F220" i="5"/>
  <c r="C220" i="5" s="1"/>
  <c r="U5" i="5" s="1"/>
  <c r="C234" i="5" l="1"/>
  <c r="C236" i="5"/>
  <c r="T5" i="5"/>
  <c r="C229" i="5"/>
  <c r="P5" i="5"/>
  <c r="C230" i="5"/>
  <c r="C228" i="5"/>
  <c r="C237" i="5"/>
  <c r="F181" i="5"/>
  <c r="C181" i="5" s="1"/>
  <c r="F166" i="5"/>
  <c r="C166" i="5" s="1"/>
  <c r="R5" i="5" s="1"/>
  <c r="C231" i="5" l="1"/>
  <c r="S5" i="5"/>
  <c r="C235" i="5"/>
  <c r="C238" i="5" s="1"/>
  <c r="C227" i="5" s="1"/>
</calcChain>
</file>

<file path=xl/sharedStrings.xml><?xml version="1.0" encoding="utf-8"?>
<sst xmlns="http://schemas.openxmlformats.org/spreadsheetml/2006/main" count="1059" uniqueCount="350">
  <si>
    <t>Observatie fiche voor woongemeenschappen/rusthuizen</t>
  </si>
  <si>
    <t xml:space="preserve">Algemene informatie </t>
  </si>
  <si>
    <t>Datum van observatie:</t>
  </si>
  <si>
    <t>Naam waarnemer:</t>
  </si>
  <si>
    <t>Naam woongemeenschap:</t>
  </si>
  <si>
    <t>Provincie:</t>
  </si>
  <si>
    <t>Type woongemeenschap:</t>
  </si>
  <si>
    <t>Gemeente:</t>
  </si>
  <si>
    <t>Naam &amp; contact directeur gemeenschap:</t>
  </si>
  <si>
    <t>Naam hoofdverpleegkundige:</t>
  </si>
  <si>
    <t>Naam verantwoordelijke hygiëne:</t>
  </si>
  <si>
    <t>Naam coördinerend arts:</t>
  </si>
  <si>
    <t>Naam &amp; contact psycholoog:</t>
  </si>
  <si>
    <t>Bedden</t>
  </si>
  <si>
    <t>Totaal aantal bedden</t>
  </si>
  <si>
    <t>Aantal bezette bedden</t>
  </si>
  <si>
    <t>Personeel</t>
  </si>
  <si>
    <t>Aantal medisch personeel (verpleging en verzorging)</t>
  </si>
  <si>
    <t>Aantal paramedisch personeel (fysio, ergo, maatschappelijk werker, etc.)</t>
  </si>
  <si>
    <t>Aantal niet-medisch personeel</t>
  </si>
  <si>
    <t>Totaal aantal personeel</t>
  </si>
  <si>
    <t>Aantal personeel afwezig (op moment van bezoek; Covid+andere)</t>
  </si>
  <si>
    <r>
      <t xml:space="preserve">Aantal personeel afwezig </t>
    </r>
    <r>
      <rPr>
        <b/>
        <sz val="11"/>
        <rFont val="Calibri"/>
        <family val="2"/>
        <scheme val="minor"/>
      </rPr>
      <t>door Covid-19</t>
    </r>
    <r>
      <rPr>
        <sz val="11"/>
        <rFont val="Calibri"/>
        <family val="2"/>
        <scheme val="minor"/>
      </rPr>
      <t xml:space="preserve"> (op moment van bezoek)</t>
    </r>
  </si>
  <si>
    <t>Covid-specifieke informatie</t>
  </si>
  <si>
    <t>Aantal vermoedelijke Covid-19 patiënten/bewoners tot op heden</t>
  </si>
  <si>
    <t>Aantal bevestigde Covid-19 patiënten/bewoners tot op heden</t>
  </si>
  <si>
    <t>Datum eerste bevestiging Covid-19</t>
  </si>
  <si>
    <t>Cumulatief aantal sterfgevallen aan Covid-19</t>
  </si>
  <si>
    <t>Aantal bewoners in isolatie geplaatst</t>
  </si>
  <si>
    <t>Aantal bewoners gehospitaliseerd</t>
  </si>
  <si>
    <t>Gebruikte definitie vermoedelijke en bevestigde Covid-19 casus):</t>
  </si>
  <si>
    <t>…</t>
  </si>
  <si>
    <t xml:space="preserve">1. </t>
  </si>
  <si>
    <r>
      <t xml:space="preserve">Noden te melden aan de bevoegde instanties </t>
    </r>
    <r>
      <rPr>
        <i/>
        <sz val="11"/>
        <rFont val="Calibri"/>
        <family val="2"/>
        <scheme val="minor"/>
      </rPr>
      <t xml:space="preserve">(ondersteuning van Agentschap Z&amp;G, AVIQ,... voor elk criterium waar niet aan is voldaan) </t>
    </r>
  </si>
  <si>
    <t>ja</t>
  </si>
  <si>
    <t>nee</t>
  </si>
  <si>
    <t>n/a</t>
  </si>
  <si>
    <t>Commentaren</t>
  </si>
  <si>
    <t>1.1</t>
  </si>
  <si>
    <t>Er bestaat een crisis-cel in de woongemeenschap</t>
  </si>
  <si>
    <t>ð</t>
  </si>
  <si>
    <t>1.2</t>
  </si>
  <si>
    <t>Screening wordt uitgevoerd in de woongemeenschap</t>
  </si>
  <si>
    <t>1.3</t>
  </si>
  <si>
    <t>Er is voldoende medisch personeel</t>
  </si>
  <si>
    <t>1.4</t>
  </si>
  <si>
    <t>Er is een verpleegkundig manager</t>
  </si>
  <si>
    <t>1.5</t>
  </si>
  <si>
    <t>Er is voldoende niet-medisch personeel</t>
  </si>
  <si>
    <t>1.6</t>
  </si>
  <si>
    <t>Er is voldoende materiaal voor handhygiëne</t>
  </si>
  <si>
    <t>1.7</t>
  </si>
  <si>
    <t>Er zijn voldoende FFP2-maskers</t>
  </si>
  <si>
    <t>1.8</t>
  </si>
  <si>
    <t>Er zijn voldoende chirurgische maskers</t>
  </si>
  <si>
    <t>1.9</t>
  </si>
  <si>
    <t>Er zijn voldoende beschermende schorten</t>
  </si>
  <si>
    <t>1.10</t>
  </si>
  <si>
    <t>De overige PBM zijn in voldoende hoeveelheden aanwezig</t>
  </si>
  <si>
    <t>1.11</t>
  </si>
  <si>
    <t>Er is voldoende wasmiddel/desinfectiemiddel</t>
  </si>
  <si>
    <t>1.12</t>
  </si>
  <si>
    <t>Er zijn voldoende lijkzakken aanwezig</t>
  </si>
  <si>
    <t>1.13</t>
  </si>
  <si>
    <t xml:space="preserve">Er is een lijst van mogelijke alternatieven in geval van stockbreuk aan PBM (stoffen maskers, beschermende schorten, etc.) </t>
  </si>
  <si>
    <t xml:space="preserve">2. </t>
  </si>
  <si>
    <t>Algemene maatregelen</t>
  </si>
  <si>
    <t>Vragen</t>
  </si>
  <si>
    <t>2.1</t>
  </si>
  <si>
    <t>De procedures voor de voorzorgsmaatregelen voor Covid-19 zijn beschikbaar</t>
  </si>
  <si>
    <t>2.2</t>
  </si>
  <si>
    <t>Elk vermoedelijk geval van Covid-19 bevindt zich op een individuele kamer</t>
  </si>
  <si>
    <t>2.3</t>
  </si>
  <si>
    <t>Bevestigde gevallen van Covid-19 worden geïsoleerd of in cohortes ondergebracht in de woongemeenschap</t>
  </si>
  <si>
    <t>2.4</t>
  </si>
  <si>
    <t>Een afstand van 1.5 m wordt gerespecteerd, vooral tijdens pauzes (bvb. door beurtrollen voor maaltijden in te voeren, om maximale spreiding te kunnen garanderen)</t>
  </si>
  <si>
    <t>2.5</t>
  </si>
  <si>
    <t>Chirurgische maskers worden maximaal 8u gedragen</t>
  </si>
  <si>
    <t>2.6</t>
  </si>
  <si>
    <t>FFP2 maskers worden maximaal 8u gedragen</t>
  </si>
  <si>
    <t>2.7</t>
  </si>
  <si>
    <t xml:space="preserve">Bewoners die hoesten, en vermoedelijke of bevestigde gevallen van Covid-19, dragen wanneer mogelijk een chirurgisch of stoffen masker </t>
  </si>
  <si>
    <t>2.8</t>
  </si>
  <si>
    <t>Er is een procedure beschikbaar voor overlijdens</t>
  </si>
  <si>
    <t>2.9</t>
  </si>
  <si>
    <t>Er is een procedure beschikbaar voor bezoek van familieleden</t>
  </si>
  <si>
    <t>2.10</t>
  </si>
  <si>
    <r>
      <t>Er is een procedure beschikbaar voor het ontvangen van pakketten (3 dagen in quarantaine of desinfectie indien het materiaal dit toelaat</t>
    </r>
    <r>
      <rPr>
        <i/>
        <sz val="10"/>
        <rFont val="Calibri"/>
        <family val="2"/>
        <scheme val="minor"/>
      </rPr>
      <t xml:space="preserve">) </t>
    </r>
  </si>
  <si>
    <t>2.11</t>
  </si>
  <si>
    <t>Er zijn maatregelen getroffen om de ventilatie in de woongemeenschap te verbeteren</t>
  </si>
  <si>
    <t>2.12</t>
  </si>
  <si>
    <t>Kamers en gemeenschappelijke ruimtes worden dagelijks geventileerd</t>
  </si>
  <si>
    <t>Waarnemingen/vragen tijdens het bezoek</t>
  </si>
  <si>
    <t>2.13</t>
  </si>
  <si>
    <r>
      <t>De toegang tot de woongemeenschap wordt systematisch gecontroleerd</t>
    </r>
    <r>
      <rPr>
        <i/>
        <sz val="10"/>
        <rFont val="Calibri"/>
        <family val="2"/>
        <scheme val="minor"/>
      </rPr>
      <t xml:space="preserve"> (register, handhygiene, gebruik van masker, beperkte toegang)</t>
    </r>
  </si>
  <si>
    <t>2.14</t>
  </si>
  <si>
    <t>Er zijn maatregelen betreffende het gebruik van de liften</t>
  </si>
  <si>
    <t>2.15</t>
  </si>
  <si>
    <t>De voorzorgsmaatregelen betreffende isolatie zijn aangegeven op de deur van de kamer en/of op de deur van de afdeling</t>
  </si>
  <si>
    <t>3.</t>
  </si>
  <si>
    <t>Maatregelen voor de zorg van geïsoleerde bewoners</t>
  </si>
  <si>
    <t>3.1</t>
  </si>
  <si>
    <t>Er is speciefiek medisch personeel voor de zorg van vermoedelijke en bevestigde gevallen Covid-19</t>
  </si>
  <si>
    <t>3.2</t>
  </si>
  <si>
    <t>Zorg voor gevallen van Covid-19 is voorzien voor het einde van de zorgronde (ronde afsluiten met vermoedelijke gevallen, gevolgd door bevestigde gevallen)</t>
  </si>
  <si>
    <t>3.3</t>
  </si>
  <si>
    <t>Geïsoleerde personen verlaten hun kamer of de isolatie-ruimte niet</t>
  </si>
  <si>
    <t>3.4</t>
  </si>
  <si>
    <t xml:space="preserve">Aanbevelingen over de te dragen PBM in een isolatie kamer zijn duidelijk gecommuniceerd </t>
  </si>
  <si>
    <t>3.5</t>
  </si>
  <si>
    <t>Er is een duidelijk afgebakende zone voor aan- en uitkleden van PBM</t>
  </si>
  <si>
    <t>3.6</t>
  </si>
  <si>
    <t>De deur van kamers van bewoners in isolatie blijft gesloten</t>
  </si>
  <si>
    <t>3.7</t>
  </si>
  <si>
    <t>Het noodzakelijke materiaal voor handhygiëne is beschikbaar aan de ingang van de ruimte voor isolatie</t>
  </si>
  <si>
    <t>3.8</t>
  </si>
  <si>
    <t>Personeel heeft FFP2 maskers ter beschikking voor zorg en schoonmaak in de isolatie ruimte</t>
  </si>
  <si>
    <t>3.9</t>
  </si>
  <si>
    <t>Personeel heeft chirurgische maskers ter beschikking</t>
  </si>
  <si>
    <t>3.10</t>
  </si>
  <si>
    <t>Personeel heeft oogbescherming (spatbril/face shield) ter beschikking voor zorg en schoonmaak in de isolatie ruimte</t>
  </si>
  <si>
    <t>3.11</t>
  </si>
  <si>
    <t>Personeel heeft beschermende kledij ter beschikking voor zorg en schoonmaak in de isolatie ruimte</t>
  </si>
  <si>
    <t>3.12</t>
  </si>
  <si>
    <t>Personeel heeft beschermende handschoenen ter beschikking voor zorg en schoonmaak in de isolatie ruimte</t>
  </si>
  <si>
    <t>3.13</t>
  </si>
  <si>
    <t>Vuilnisbakken zijn beschikbaar voor het deponeren van PBM eens uitgedaan</t>
  </si>
  <si>
    <t>3.14</t>
  </si>
  <si>
    <t>Linnenzakken zijn beschikbaar voor het deponeren van herbruikbare kledij (indien van toepassing)</t>
  </si>
  <si>
    <t>3.15</t>
  </si>
  <si>
    <t>Geschikt desinfectiemiddel is beschikbaar voor het desinfecteren van medisch materiaal tussen patiënten (bvb. Stethoscoop, bloeddrukmeter, etc.)</t>
  </si>
  <si>
    <t>Beschrijving van de genomen maatregelen voor isolatie van bewoners met mentale moeilijkheden (bvb. dementie)</t>
  </si>
  <si>
    <t xml:space="preserve">4. </t>
  </si>
  <si>
    <t>Reiniging en desinfectie</t>
  </si>
  <si>
    <t>4.1</t>
  </si>
  <si>
    <t>Er is specifiek onderhoudspersoneel voor het schoonmaken van de Covid-19 kamers en ruimtes</t>
  </si>
  <si>
    <t>4.2</t>
  </si>
  <si>
    <t>Er zijn duidelijke richtlijnen over het reinigen en desinfecteren van kamers (dagelijks/bij vertrek) en gemeenschappelijke ruimtes</t>
  </si>
  <si>
    <t>4.3</t>
  </si>
  <si>
    <t>Het gebruikte desinfectiemiddel is effectief tegen virussen (EN 14476) (bleekmiddel, 70% ethanol, etc.)</t>
  </si>
  <si>
    <t>4.4</t>
  </si>
  <si>
    <t>De vloeren en sanitaire voorzieningen in Covid-19 kamers en gemeenschappelijke ruimtes worden dagelijks schoongemaakt en gedesinfecteerd</t>
  </si>
  <si>
    <t>4.5</t>
  </si>
  <si>
    <t>Er is een schoonmaaklokaal beschikbaar voor het opbergen van alle schoonmaakmateriaal</t>
  </si>
  <si>
    <t>4.6</t>
  </si>
  <si>
    <t>Het schoonmaaklokaal wordt dagelijks gereinigd</t>
  </si>
  <si>
    <t>4.7</t>
  </si>
  <si>
    <t>Er zijn duidelijke richtlijnen over het reinigen en desinfecteren van herbruikbaar medisch materiaal</t>
  </si>
  <si>
    <t>4.8</t>
  </si>
  <si>
    <t>Er is een specifieke schoonmaak-kar beschikbaar voor het onderhoud van Covid-19 kamers en ruimtes</t>
  </si>
  <si>
    <t>4.9</t>
  </si>
  <si>
    <t>De schoonmaak-kar blijft buiten de kamers staan tijdens het reinigen</t>
  </si>
  <si>
    <t>4.10</t>
  </si>
  <si>
    <t>Covid-19 kamers worden gereinigd op het einde van de schoonmaakronde (ronde afsluiten met vermoedelijke gevallen, gevolgd door bevestigde gevallen)</t>
  </si>
  <si>
    <t>4.11</t>
  </si>
  <si>
    <t>De schoonmaak-kar wordt op het einde van de ronde gereinigd en gedesinfecteerd</t>
  </si>
  <si>
    <t>4.12</t>
  </si>
  <si>
    <t>De doeken/dweilen voor het schoonmaken zin bij voorkeur wegwerpbaar, of worden gewisseld tussen kamers</t>
  </si>
  <si>
    <t>4.13</t>
  </si>
  <si>
    <t>"High touch" punten zijn duidelijk herkenbaar en worden meerdere keren per dag gereinigd en gedesinfecteerd</t>
  </si>
  <si>
    <t>5.</t>
  </si>
  <si>
    <t>Afvalbeheer</t>
  </si>
  <si>
    <t>5.1</t>
  </si>
  <si>
    <t>Afgesloten pedaalemmers zijn beschikbaar in de kamers van bewoners en in gemeenschappelijke ruimtes</t>
  </si>
  <si>
    <t>5.2</t>
  </si>
  <si>
    <t>De vuilnisbakken worden dagelijks opgehaald en naar de afvalzone getransporteerd</t>
  </si>
  <si>
    <t>5.3</t>
  </si>
  <si>
    <t>Er is een specifiek tijdschema voorzien voor afvalophaling, dat rekening houdt met daluren</t>
  </si>
  <si>
    <t>5.4</t>
  </si>
  <si>
    <t>Een dubbel verpakkingssysteem wordt toegepast vooraleer het afval uit de kamers van bewoners wordt getransporteerd</t>
  </si>
  <si>
    <t>5.5</t>
  </si>
  <si>
    <t>De vuilnisbakken worden dagelijks gedesinfecteerd</t>
  </si>
  <si>
    <t>5.6</t>
  </si>
  <si>
    <t>Het personeel dat betrokken is bij afvalbeheer gebruikt de geschikte PBM</t>
  </si>
  <si>
    <t>5.7</t>
  </si>
  <si>
    <t>Er is een duidelijk en apart circuit voor het transporteren van afval in de woongemeenschap</t>
  </si>
  <si>
    <t xml:space="preserve">6. </t>
  </si>
  <si>
    <t>Beheer van linnengoed</t>
  </si>
  <si>
    <t>6.1</t>
  </si>
  <si>
    <t>Duidelijke richtlijnen worden voorzien aan families die instaan voor het thuis wassen van linnengoed</t>
  </si>
  <si>
    <t>6.2</t>
  </si>
  <si>
    <t>Het gewassen linnengoed dat door families wordt teruggeleverd aan de instelling volgt de procedures voor ontvangst van pakketten</t>
  </si>
  <si>
    <t>6.3</t>
  </si>
  <si>
    <t>Het circuit voor vuil en schoon linnengoed is duidelijk gescheiden in de wasruimte</t>
  </si>
  <si>
    <t>6.4</t>
  </si>
  <si>
    <t>Het vuile linnengoed afkomstig uit Covid-19 kamers of ruimtes wordt afgevoerd in specifieke zakken (met kleurencode of etikettering)</t>
  </si>
  <si>
    <t>6.5</t>
  </si>
  <si>
    <t>Een dubbel verpakkingssysteem wordt toegepast vooraleer het vuil linnengoed uit de kamers van bewoners wordt getransporteerd</t>
  </si>
  <si>
    <t>6.6</t>
  </si>
  <si>
    <t>Het personeel dat betrokken is bij vervoer van linnengoed gebruikt de geschikte PBM</t>
  </si>
  <si>
    <t>6.7</t>
  </si>
  <si>
    <t>Het personeel in de wasruimtes draagt als PBM een masker, handschoene, oogbescherming, en beschermende kledij</t>
  </si>
  <si>
    <t>6.8</t>
  </si>
  <si>
    <t>Het linnengoed van Covid-19 bewonders wordt gewassen tijdens een specifiek tijdsslot in de wasruimte</t>
  </si>
  <si>
    <t>6.9</t>
  </si>
  <si>
    <t>Het linnengoed wordt gewassen in een wasmachine met een conventioneel wasmiddel op een programma van minimaal 60 °C gedurende 50 minuten</t>
  </si>
  <si>
    <t>6.10</t>
  </si>
  <si>
    <t>Voor elke wascyclus &lt;60°C wordt een geschikt desinfectiemiddel toegevoegd (Lanadol ABAC, Esdogen Kreussler, bleekmiddel volgens de instructies)</t>
  </si>
  <si>
    <t>6.11</t>
  </si>
  <si>
    <t>De wasruimte en de gebruikte wasmachines worden gedesinfecteerd zodra de wascyclus is voltooid</t>
  </si>
  <si>
    <t xml:space="preserve">7. </t>
  </si>
  <si>
    <t>Beheer van voedsel</t>
  </si>
  <si>
    <r>
      <t xml:space="preserve">Questions </t>
    </r>
    <r>
      <rPr>
        <b/>
        <i/>
        <sz val="10"/>
        <rFont val="Calibri"/>
        <family val="2"/>
        <scheme val="minor"/>
      </rPr>
      <t xml:space="preserve">(het kan aangewezen zijn aanwezig te zijn bij de maatijdbedeling, om zo accurate informatie te verkrijgen)  </t>
    </r>
  </si>
  <si>
    <t>7.1</t>
  </si>
  <si>
    <t>Het keukenpersoneel draagt een chirurgisch masker</t>
  </si>
  <si>
    <t>7.2</t>
  </si>
  <si>
    <t>Voor Covid-19 bewoners worden preferentieel wegwerpborden, bestek, en containers gebruikt</t>
  </si>
  <si>
    <t>7.3</t>
  </si>
  <si>
    <r>
      <t xml:space="preserve">De maaltijdplateaus komen aan op de afdeling in een gesloten container </t>
    </r>
    <r>
      <rPr>
        <i/>
        <sz val="10"/>
        <rFont val="Calibri"/>
        <family val="2"/>
        <scheme val="minor"/>
      </rPr>
      <t xml:space="preserve">(plastic verpakking, met deksel, etc.) </t>
    </r>
  </si>
  <si>
    <t>7.4</t>
  </si>
  <si>
    <t>Maaltijden worden laatst verdeeld in Covid-19 kamers en ruimtes</t>
  </si>
  <si>
    <t>7.5</t>
  </si>
  <si>
    <t>Maaltijden worden bij voorkeur in de kamer genuttigd (maaltijden in een refter zijn toegestaan tussen niet-Covid-19 bewoners en tussen Covid-19 bewoners)</t>
  </si>
  <si>
    <t>7.6</t>
  </si>
  <si>
    <t>Een specifiek personeelslid wordt belast met het opruimen van dienbladen bij het einde van de maaltijd</t>
  </si>
  <si>
    <t>7.7</t>
  </si>
  <si>
    <t>Het personeel belast met het opruimen van dienbladen en servies/bestek draagt handschoenen</t>
  </si>
  <si>
    <t>7.8</t>
  </si>
  <si>
    <t>Het opruimen van dienbladen en servies/bestek gebeurt in één keer en de maaltijdwagen wordt meteen naar de keuken vervoerd</t>
  </si>
  <si>
    <t>7.9</t>
  </si>
  <si>
    <t>Vuile vaat wordt onmiddellijk (zonder tijdelijke opslag) gereinigd in een vaatwasser met een minimale cyclus van 60 °C</t>
  </si>
  <si>
    <t>7.10</t>
  </si>
  <si>
    <t>De maaltijdwagen wordt gedesinfecteerd zodra het afruimen is afgerond (inclusief desinfectie van de wielen)</t>
  </si>
  <si>
    <t>7.11</t>
  </si>
  <si>
    <t>Na het wassen van de vaat wordt de waszone en de vaatwasser gedesinfecteerd</t>
  </si>
  <si>
    <t>7.12</t>
  </si>
  <si>
    <t>De keuken (vloer en oppervlakken) wordt dagelijks gereinigd en gedesinfecteerd</t>
  </si>
  <si>
    <t xml:space="preserve">8. </t>
  </si>
  <si>
    <t>Geestelijke gezondheid</t>
  </si>
  <si>
    <t>8.1</t>
  </si>
  <si>
    <t>Tekenen van emotionele en psychologische reacties zoals verdriet, intense angst, donkere gedachten, stemmingswijzigingen, en intense zorgen, worden waargenomen onder de bewoners</t>
  </si>
  <si>
    <t>8.2</t>
  </si>
  <si>
    <t>Tekenen van emotionele en psychologische reacties zoals verdriet, intense angst, donkere gedachten, stemmingswijzigingen, en intense zorgen, worden waargenomen onder het personeel</t>
  </si>
  <si>
    <t>8.3</t>
  </si>
  <si>
    <t>Een toename van "syndrôme de glissement" (ouderdoms cachexie) is waargenomen</t>
  </si>
  <si>
    <t xml:space="preserve">
</t>
  </si>
  <si>
    <t>8.4</t>
  </si>
  <si>
    <t>Er wordt psychologische ondersteuning geboden aan bewoners (activiteiten om sociaal contact te onderhouden, overleg, etc.)</t>
  </si>
  <si>
    <t>8.5</t>
  </si>
  <si>
    <t>Er wordt psychologische ondersteuning geboden aan personeel (debriefings, discussiegroepen, etc.)</t>
  </si>
  <si>
    <t>8.6</t>
  </si>
  <si>
    <t>Er bestaat een doorverwijzingssysteem voor ernstige mentale aandoeningen</t>
  </si>
  <si>
    <t>8.7</t>
  </si>
  <si>
    <t>Er zijn een of meerdere mensen die instaan voor activiteiten rond geestelijke gezondheid (psycholoog, kine, ergo, sociale dienst, etc.)</t>
  </si>
  <si>
    <t>8.8</t>
  </si>
  <si>
    <t>Er zijn procedures voor bezoeken en/of een wake van familie</t>
  </si>
  <si>
    <t>Observaties van de waarnemer</t>
  </si>
  <si>
    <t>8.9</t>
  </si>
  <si>
    <t>Ondersteuning van de geestelijke gezondheidszorg is nodig</t>
  </si>
  <si>
    <t>Beschrijving van de geïmplenteerde activiteiten en/of de noodzakelijke ondersteuning</t>
  </si>
  <si>
    <t>9.</t>
  </si>
  <si>
    <t>Communicatie</t>
  </si>
  <si>
    <t>9.1 Beschrijving van de communicatiemiddelen ter beschikking van het personeel</t>
  </si>
  <si>
    <t>9.2 Beschrijving van de communicatiemiddelen ter beschikking van de bewoners</t>
  </si>
  <si>
    <t>9.3 Beschrijving van de communicatiemogelijkheden voor familie (email, telefoon, facebook, website, etc.)</t>
  </si>
  <si>
    <t>9.4.1 Ondervonden moeilijkheden bij de communicatie</t>
  </si>
  <si>
    <t>9.4.2 Percepties van de waarnemer rond de communicatiemogelijkheden en mogelijke verbeteringen</t>
  </si>
  <si>
    <t>9.5</t>
  </si>
  <si>
    <t>Alle personeel ontving een algemene opleiding/sensibilisatie rond Covid-19</t>
  </si>
  <si>
    <t>9.6</t>
  </si>
  <si>
    <t>De kennis van het personeel betreffende Covid-19 en risico op besmetting lijkt voldoende</t>
  </si>
  <si>
    <t>9.7</t>
  </si>
  <si>
    <t>Personeelsleden ontvingen specifieke training betreffende hun takenpakket (ziekenhuishygiëne,…)</t>
  </si>
  <si>
    <t>9.8</t>
  </si>
  <si>
    <t>Personeelsleden hebben geen verdere opleidingen nodig</t>
  </si>
  <si>
    <t>10.</t>
  </si>
  <si>
    <t>Visueel materiaal op strategische plaatsen</t>
  </si>
  <si>
    <t>Te observeren tijdens het bezoek (vraag na of materiaal dat niet geobserveerd wordt beschikbaar is)</t>
  </si>
  <si>
    <t>10.1</t>
  </si>
  <si>
    <t>Algemene informatie over Covid-19 en algemene beschermingsmaatregelen</t>
  </si>
  <si>
    <t>10.2</t>
  </si>
  <si>
    <t>Social distancing (vooral op ontmoetingsplaatsen)</t>
  </si>
  <si>
    <t>10.3</t>
  </si>
  <si>
    <t>Handhygiëne (wanneer en hoe de handen te wassen)</t>
  </si>
  <si>
    <t>10.4</t>
  </si>
  <si>
    <t>Persoonlijke hygiëne (dragen van sieraden, uniform)</t>
  </si>
  <si>
    <t>10.5</t>
  </si>
  <si>
    <t>Ademhalings- en hoesthygiëne</t>
  </si>
  <si>
    <t>10.6</t>
  </si>
  <si>
    <t>Dragen van een masker (beste praktijken)</t>
  </si>
  <si>
    <t>10.7</t>
  </si>
  <si>
    <t>Dragen van een handschoenen (beste praktijken)</t>
  </si>
  <si>
    <t>10.8</t>
  </si>
  <si>
    <t>Isolatiemaatregelen en voorzorgen (bij ingang van Covid-19 kamers en ruimtes)</t>
  </si>
  <si>
    <t>10.9</t>
  </si>
  <si>
    <t>PBM aanbevelingen (wie, wat, wanneer)</t>
  </si>
  <si>
    <t>10.10</t>
  </si>
  <si>
    <t>Procedure aan- en uitkleden van PBM</t>
  </si>
  <si>
    <t>10.11</t>
  </si>
  <si>
    <t>Standaardwaarden van vitale functies</t>
  </si>
  <si>
    <t>10.12</t>
  </si>
  <si>
    <t>Belangrijke symptomen van Covid-19</t>
  </si>
  <si>
    <t>11.</t>
  </si>
  <si>
    <t>Medische zorg voor bewoners</t>
  </si>
  <si>
    <t>11.1</t>
  </si>
  <si>
    <t>Voor elke bewoner is er een duidelijk therapieplan</t>
  </si>
  <si>
    <t>11.2</t>
  </si>
  <si>
    <t>Er is een end of life overeenkomst voor alle bewoners</t>
  </si>
  <si>
    <t>11.2.1</t>
  </si>
  <si>
    <t>Er is een referentieverpleegkundige voor end of life zorg en/or een palliatief support team binnen de woongemeenschap</t>
  </si>
  <si>
    <t>11.2.2</t>
  </si>
  <si>
    <t>Er wordt beroep gedaan op partners zoals Netwerk palliatieve thuiszorg, palliatieve thuiszorgequipes, huisartsen, etc.</t>
  </si>
  <si>
    <t>11.2.3</t>
  </si>
  <si>
    <t xml:space="preserve">Een DNR-code en eventuele wilsverklaringen zijn gerapporteerd in het woonzorgleefplan </t>
  </si>
  <si>
    <t>11.3</t>
  </si>
  <si>
    <t>Er is een dagelijkse monitoring van vitale functies (saturatie, HR, temperatuur)</t>
  </si>
  <si>
    <t>11.4</t>
  </si>
  <si>
    <t>Er zijn middelen beschikbaar voor tijdige herkenning van deterioratie (blad met vitale functies, waarschuwingssystemen, etc.)</t>
  </si>
  <si>
    <t>11.5</t>
  </si>
  <si>
    <t>Er zijn duidelijke raadgevingen beschikbaar in het geval van belangrijke symptomen van Covid-19 onder de bewoners</t>
  </si>
  <si>
    <t>11.6</t>
  </si>
  <si>
    <t>Er zijn duidelijke raadgevingen beschikbaar in het geval van tekenen van deterioratie</t>
  </si>
  <si>
    <t>11.7</t>
  </si>
  <si>
    <t>Oproepen aan 112 woreden naar behoren beantwoord</t>
  </si>
  <si>
    <t>11.8</t>
  </si>
  <si>
    <t>Materiaal voor het opnemen van vitale functies is in voldoende hoeveelheden beschikbaar</t>
  </si>
  <si>
    <t>11.9</t>
  </si>
  <si>
    <t>Materiaal voor het opnemen van vitale functies bij Covid-19 patiënten blijft bij de patiënt of wordt gedesinfecteerd tussen patiënten</t>
  </si>
  <si>
    <t>11.10</t>
  </si>
  <si>
    <t>Zuurstoftherapie is beschikbaar in de woongemeenschap</t>
  </si>
  <si>
    <t>11.11</t>
  </si>
  <si>
    <t>Er is voldoende materiaal aanwezig voor het toedienen van zuurstoftherapie (maskers, brillen, etc.)</t>
  </si>
  <si>
    <t>11.12</t>
  </si>
  <si>
    <t>Andere apparatuur en medicatie is in voldoende hoeveelheden beschikbaar (pijnpompen, pijnstillers, sedatie)</t>
  </si>
  <si>
    <t xml:space="preserve">12. Andere waarnemingen
</t>
  </si>
  <si>
    <t>MRS</t>
  </si>
  <si>
    <t>MR</t>
  </si>
  <si>
    <t>Autres</t>
  </si>
  <si>
    <t>Tel:</t>
  </si>
  <si>
    <t xml:space="preserve">Mail: </t>
  </si>
  <si>
    <t xml:space="preserve">Tel: </t>
  </si>
  <si>
    <t>Bezettingsgraad (%)</t>
  </si>
  <si>
    <t>Afwezigheidsgraad</t>
  </si>
  <si>
    <t>Noden te melden aan de bevoegde instanties</t>
  </si>
  <si>
    <t xml:space="preserve"> (ondersteuning van Agentschap Z&amp;G, AVIQ,... voor elk criterium waar niet aan is voldaan) </t>
  </si>
  <si>
    <t>Categorie score (%)</t>
  </si>
  <si>
    <t xml:space="preserve">(Ondersteuning is aangewezen voor elk criterium waar niet aan voldaan is) </t>
  </si>
  <si>
    <t>Encoderen zoals opgeschreven in de assessment tool; het antwoord wordt automatisch aangepast ("positieve" score voor negatief antwoord)</t>
  </si>
  <si>
    <t>9.1</t>
  </si>
  <si>
    <r>
      <t xml:space="preserve">De communicatiemiddelen onder het personeel zijn gevarieerd en aangepast aan de populatie </t>
    </r>
    <r>
      <rPr>
        <i/>
        <sz val="10"/>
        <color theme="1"/>
        <rFont val="Calibri"/>
        <family val="2"/>
        <scheme val="minor"/>
      </rPr>
      <t xml:space="preserve">(dienstnota's, meetings, affiches, intranet, …) </t>
    </r>
  </si>
  <si>
    <t>Antwoorden te extraheren uit de open vragen in de categorie "Communicatie" in de assessment tool</t>
  </si>
  <si>
    <t>9.2</t>
  </si>
  <si>
    <t>De communicatiemiddelen voor de residenten zijn geschikt</t>
  </si>
  <si>
    <t>9.3</t>
  </si>
  <si>
    <r>
      <t xml:space="preserve">Communicatiemiddelen zijn ingezet voor het contact met families </t>
    </r>
    <r>
      <rPr>
        <i/>
        <sz val="10"/>
        <color theme="1"/>
        <rFont val="Calibri"/>
        <family val="2"/>
        <scheme val="minor"/>
      </rPr>
      <t xml:space="preserve">(emails, telefoongesprekken, facebook pagina, internetsite, …) </t>
    </r>
  </si>
  <si>
    <t>9.4</t>
  </si>
  <si>
    <t>Er zijn nog verdere verbeteringen nodig aan de communicatiemiddelen</t>
  </si>
  <si>
    <t>Percepties van de waarnemer rond de communicatiemogelijkheden en mogelijke verbeteringen</t>
  </si>
  <si>
    <t>11.2.1.</t>
  </si>
  <si>
    <t>Algemene score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</si>
</sst>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Symbol"/>
      <family val="1"/>
      <charset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2" borderId="2" xfId="0" applyFill="1" applyBorder="1" applyAlignment="1"/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3" borderId="0" xfId="0" applyFill="1"/>
    <xf numFmtId="0" fontId="2" fillId="0" borderId="0" xfId="0" applyFont="1"/>
    <xf numFmtId="0" fontId="0" fillId="5" borderId="0" xfId="0" applyFill="1"/>
    <xf numFmtId="0" fontId="2" fillId="5" borderId="0" xfId="0" applyFont="1" applyFill="1"/>
    <xf numFmtId="0" fontId="0" fillId="0" borderId="0" xfId="0" applyAlignment="1">
      <alignment wrapText="1"/>
    </xf>
    <xf numFmtId="0" fontId="2" fillId="5" borderId="0" xfId="0" applyFont="1" applyFill="1" applyAlignment="1">
      <alignment wrapText="1"/>
    </xf>
    <xf numFmtId="0" fontId="2" fillId="5" borderId="0" xfId="0" applyFont="1" applyFill="1" applyBorder="1" applyAlignment="1">
      <alignment horizontal="left"/>
    </xf>
    <xf numFmtId="0" fontId="0" fillId="2" borderId="2" xfId="0" applyFill="1" applyBorder="1" applyAlignment="1">
      <alignment wrapText="1"/>
    </xf>
    <xf numFmtId="0" fontId="3" fillId="4" borderId="0" xfId="0" applyFont="1" applyFill="1"/>
    <xf numFmtId="0" fontId="0" fillId="0" borderId="0" xfId="0" applyFont="1"/>
    <xf numFmtId="0" fontId="0" fillId="2" borderId="4" xfId="0" applyFill="1" applyBorder="1"/>
    <xf numFmtId="0" fontId="0" fillId="0" borderId="4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5" fillId="0" borderId="0" xfId="0" applyFont="1"/>
    <xf numFmtId="0" fontId="7" fillId="3" borderId="0" xfId="0" applyFont="1" applyFill="1" applyBorder="1" applyAlignment="1">
      <alignment vertical="top"/>
    </xf>
    <xf numFmtId="0" fontId="8" fillId="6" borderId="5" xfId="0" applyFont="1" applyFill="1" applyBorder="1" applyAlignment="1"/>
    <xf numFmtId="1" fontId="0" fillId="0" borderId="20" xfId="0" applyNumberFormat="1" applyBorder="1" applyAlignment="1">
      <alignment horizontal="center"/>
    </xf>
    <xf numFmtId="0" fontId="8" fillId="6" borderId="1" xfId="0" applyFont="1" applyFill="1" applyBorder="1" applyAlignment="1"/>
    <xf numFmtId="0" fontId="8" fillId="6" borderId="6" xfId="0" applyFont="1" applyFill="1" applyBorder="1"/>
    <xf numFmtId="0" fontId="8" fillId="6" borderId="6" xfId="0" applyFont="1" applyFill="1" applyBorder="1" applyAlignment="1"/>
    <xf numFmtId="1" fontId="0" fillId="0" borderId="18" xfId="0" applyNumberFormat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0" fillId="6" borderId="0" xfId="0" applyFill="1"/>
    <xf numFmtId="0" fontId="0" fillId="0" borderId="0" xfId="0"/>
    <xf numFmtId="0" fontId="9" fillId="0" borderId="14" xfId="0" applyFont="1" applyBorder="1" applyAlignment="1">
      <alignment horizontal="left"/>
    </xf>
    <xf numFmtId="1" fontId="0" fillId="0" borderId="21" xfId="0" applyNumberFormat="1" applyBorder="1"/>
    <xf numFmtId="0" fontId="0" fillId="0" borderId="2" xfId="0" applyBorder="1" applyAlignment="1">
      <alignment horizontal="center"/>
    </xf>
    <xf numFmtId="1" fontId="0" fillId="6" borderId="2" xfId="0" applyNumberFormat="1" applyFill="1" applyBorder="1"/>
    <xf numFmtId="1" fontId="0" fillId="6" borderId="4" xfId="0" applyNumberFormat="1" applyFill="1" applyBorder="1"/>
    <xf numFmtId="1" fontId="0" fillId="6" borderId="19" xfId="0" applyNumberFormat="1" applyFill="1" applyBorder="1"/>
    <xf numFmtId="0" fontId="0" fillId="6" borderId="15" xfId="0" applyFill="1" applyBorder="1"/>
    <xf numFmtId="1" fontId="2" fillId="6" borderId="17" xfId="0" applyNumberFormat="1" applyFont="1" applyFill="1" applyBorder="1"/>
    <xf numFmtId="0" fontId="0" fillId="2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49" fontId="6" fillId="0" borderId="2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2" fillId="5" borderId="2" xfId="0" applyFont="1" applyFill="1" applyBorder="1" applyAlignment="1">
      <alignment wrapText="1"/>
    </xf>
    <xf numFmtId="0" fontId="12" fillId="8" borderId="2" xfId="0" applyFont="1" applyFill="1" applyBorder="1" applyAlignment="1">
      <alignment horizontal="center" vertical="top" wrapText="1"/>
    </xf>
    <xf numFmtId="0" fontId="12" fillId="8" borderId="2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wrapText="1"/>
    </xf>
    <xf numFmtId="0" fontId="11" fillId="4" borderId="0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6" fillId="0" borderId="0" xfId="0" applyFont="1" applyAlignment="1">
      <alignment wrapText="1"/>
    </xf>
    <xf numFmtId="0" fontId="12" fillId="0" borderId="12" xfId="0" applyFont="1" applyBorder="1" applyAlignment="1">
      <alignment wrapText="1"/>
    </xf>
    <xf numFmtId="0" fontId="6" fillId="0" borderId="0" xfId="0" applyFont="1"/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horizontal="left" wrapText="1"/>
    </xf>
    <xf numFmtId="0" fontId="12" fillId="0" borderId="0" xfId="0" applyFont="1" applyAlignment="1">
      <alignment wrapText="1"/>
    </xf>
    <xf numFmtId="0" fontId="6" fillId="4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15" fillId="8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left" wrapText="1"/>
    </xf>
    <xf numFmtId="0" fontId="6" fillId="4" borderId="19" xfId="0" applyFont="1" applyFill="1" applyBorder="1" applyAlignment="1">
      <alignment wrapText="1"/>
    </xf>
    <xf numFmtId="0" fontId="6" fillId="4" borderId="2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16" fillId="0" borderId="2" xfId="0" applyFont="1" applyBorder="1" applyAlignment="1">
      <alignment horizontal="left" vertical="top" wrapText="1"/>
    </xf>
    <xf numFmtId="0" fontId="6" fillId="0" borderId="0" xfId="0" applyFont="1" applyBorder="1"/>
    <xf numFmtId="0" fontId="12" fillId="5" borderId="0" xfId="0" applyFont="1" applyFill="1" applyAlignment="1">
      <alignment wrapText="1"/>
    </xf>
    <xf numFmtId="0" fontId="6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1" fontId="0" fillId="0" borderId="0" xfId="0" applyNumberFormat="1"/>
    <xf numFmtId="49" fontId="0" fillId="2" borderId="2" xfId="0" applyNumberFormat="1" applyFill="1" applyBorder="1"/>
    <xf numFmtId="0" fontId="3" fillId="0" borderId="0" xfId="0" applyFont="1"/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0" xfId="0" applyFill="1" applyBorder="1" applyAlignment="1">
      <alignment wrapText="1"/>
    </xf>
    <xf numFmtId="0" fontId="2" fillId="0" borderId="3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0" xfId="0" applyBorder="1" applyAlignment="1">
      <alignment vertical="top"/>
    </xf>
    <xf numFmtId="0" fontId="19" fillId="5" borderId="7" xfId="0" applyFont="1" applyFill="1" applyBorder="1" applyAlignment="1">
      <alignment vertical="center" wrapText="1"/>
    </xf>
    <xf numFmtId="0" fontId="19" fillId="5" borderId="3" xfId="0" applyFont="1" applyFill="1" applyBorder="1" applyAlignment="1">
      <alignment vertical="center" wrapText="1"/>
    </xf>
    <xf numFmtId="0" fontId="19" fillId="5" borderId="1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/>
    <xf numFmtId="0" fontId="0" fillId="0" borderId="2" xfId="0" applyBorder="1" applyAlignment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left" wrapText="1"/>
    </xf>
    <xf numFmtId="0" fontId="12" fillId="4" borderId="12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top" wrapText="1"/>
    </xf>
    <xf numFmtId="0" fontId="13" fillId="7" borderId="0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left" wrapText="1"/>
    </xf>
    <xf numFmtId="49" fontId="12" fillId="0" borderId="1" xfId="0" applyNumberFormat="1" applyFont="1" applyBorder="1" applyAlignment="1">
      <alignment horizontal="left" vertical="top" wrapText="1"/>
    </xf>
    <xf numFmtId="49" fontId="12" fillId="0" borderId="5" xfId="0" applyNumberFormat="1" applyFont="1" applyBorder="1" applyAlignment="1">
      <alignment horizontal="left" vertical="top" wrapText="1"/>
    </xf>
    <xf numFmtId="49" fontId="12" fillId="0" borderId="6" xfId="0" applyNumberFormat="1" applyFont="1" applyBorder="1" applyAlignment="1">
      <alignment horizontal="left" vertical="top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left" vertical="top"/>
      <protection locked="0"/>
    </xf>
    <xf numFmtId="0" fontId="0" fillId="0" borderId="0" xfId="0" applyNumberFormat="1" applyBorder="1" applyAlignment="1" applyProtection="1">
      <alignment horizontal="left" vertical="top"/>
      <protection locked="0"/>
    </xf>
    <xf numFmtId="0" fontId="0" fillId="0" borderId="10" xfId="0" applyNumberFormat="1" applyBorder="1" applyAlignment="1" applyProtection="1">
      <alignment horizontal="left" vertical="top"/>
      <protection locked="0"/>
    </xf>
    <xf numFmtId="0" fontId="0" fillId="0" borderId="3" xfId="0" applyNumberFormat="1" applyBorder="1" applyAlignment="1" applyProtection="1">
      <alignment horizontal="left" vertical="top"/>
      <protection locked="0"/>
    </xf>
    <xf numFmtId="0" fontId="0" fillId="0" borderId="11" xfId="0" applyNumberFormat="1" applyBorder="1" applyAlignment="1" applyProtection="1">
      <alignment horizontal="left" vertical="top"/>
      <protection locked="0"/>
    </xf>
    <xf numFmtId="0" fontId="0" fillId="0" borderId="12" xfId="0" applyNumberFormat="1" applyBorder="1" applyAlignment="1" applyProtection="1">
      <alignment horizontal="left" vertical="top"/>
      <protection locked="0"/>
    </xf>
    <xf numFmtId="0" fontId="0" fillId="0" borderId="13" xfId="0" applyNumberFormat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0" fillId="5" borderId="12" xfId="0" applyFill="1" applyBorder="1" applyAlignment="1">
      <alignment horizontal="center" wrapText="1"/>
    </xf>
  </cellXfs>
  <cellStyles count="1">
    <cellStyle name="Normal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Encodering!$B$57</c:f>
          <c:strCache>
            <c:ptCount val="1"/>
            <c:pt idx="0">
              <c:v>Algemene maatregelen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Encodering!$B$57</c:f>
              <c:strCache>
                <c:ptCount val="1"/>
                <c:pt idx="0">
                  <c:v>Algemene maatregelen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0F-4BB6-83FE-6219DE723BE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0F-4BB6-83FE-6219DE723B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Encodering!$H$41:$I$41</c:f>
              <c:strCache>
                <c:ptCount val="2"/>
                <c:pt idx="0">
                  <c:v>ja</c:v>
                </c:pt>
                <c:pt idx="1">
                  <c:v>nee</c:v>
                </c:pt>
              </c:strCache>
            </c:strRef>
          </c:cat>
          <c:val>
            <c:numRef>
              <c:f>(Encodering!$D$74,Encodering!$E$74)</c:f>
              <c:numCache>
                <c:formatCode>General</c:formatCode>
                <c:ptCount val="2"/>
                <c:pt idx="0">
                  <c:v>9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0F-4BB6-83FE-6219DE723B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Encodering!$B$187</c:f>
          <c:strCache>
            <c:ptCount val="1"/>
            <c:pt idx="0">
              <c:v>Visueel materiaal op strategische plaatsen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Encodering!$B$187</c:f>
              <c:strCache>
                <c:ptCount val="1"/>
                <c:pt idx="0">
                  <c:v>Visueel materiaal op strategische plaatsen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E3-410B-9672-4709CD20D6F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E3-410B-9672-4709CD20D6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Encodering!$H$41:$I$41</c:f>
              <c:strCache>
                <c:ptCount val="2"/>
                <c:pt idx="0">
                  <c:v>ja</c:v>
                </c:pt>
                <c:pt idx="1">
                  <c:v>nee</c:v>
                </c:pt>
              </c:strCache>
            </c:strRef>
          </c:cat>
          <c:val>
            <c:numRef>
              <c:f>(Encodering!$D$202,Encodering!$E$202)</c:f>
              <c:numCache>
                <c:formatCode>General</c:formatCode>
                <c:ptCount val="2"/>
                <c:pt idx="0">
                  <c:v>8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E3-410B-9672-4709CD20D6F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Encodering!$B$204</c:f>
          <c:strCache>
            <c:ptCount val="1"/>
            <c:pt idx="0">
              <c:v>Medische zorg voor bewoners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Encodering!$B$204</c:f>
              <c:strCache>
                <c:ptCount val="1"/>
                <c:pt idx="0">
                  <c:v>Medische zorg voor bewoners</c:v>
                </c:pt>
              </c:strCache>
            </c:strRef>
          </c:tx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43-440A-95CC-6D4EBA9B458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43-440A-95CC-6D4EBA9B45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Encodering!$H$41:$I$41</c:f>
              <c:strCache>
                <c:ptCount val="2"/>
                <c:pt idx="0">
                  <c:v>ja</c:v>
                </c:pt>
                <c:pt idx="1">
                  <c:v>nee</c:v>
                </c:pt>
              </c:strCache>
            </c:strRef>
          </c:cat>
          <c:val>
            <c:numRef>
              <c:f>(Encodering!$D$220,Encodering!$E$220)</c:f>
              <c:numCache>
                <c:formatCode>General</c:formatCode>
                <c:ptCount val="2"/>
                <c:pt idx="0">
                  <c:v>11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43-440A-95CC-6D4EBA9B458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Encodering!$L$4:$U$4</c:f>
              <c:strCache>
                <c:ptCount val="10"/>
                <c:pt idx="0">
                  <c:v>Algemene maatregelen</c:v>
                </c:pt>
                <c:pt idx="1">
                  <c:v>Maatregelen voor de zorg van geïsoleerde bewoners</c:v>
                </c:pt>
                <c:pt idx="2">
                  <c:v>Reiniging en desinfectie</c:v>
                </c:pt>
                <c:pt idx="3">
                  <c:v>Afvalbeheer</c:v>
                </c:pt>
                <c:pt idx="4">
                  <c:v>Beheer van linnengoed</c:v>
                </c:pt>
                <c:pt idx="5">
                  <c:v>Beheer van voedsel</c:v>
                </c:pt>
                <c:pt idx="6">
                  <c:v>Geestelijke gezondheid</c:v>
                </c:pt>
                <c:pt idx="7">
                  <c:v>Communicatie</c:v>
                </c:pt>
                <c:pt idx="8">
                  <c:v>Visueel materiaal op strategische plaatsen</c:v>
                </c:pt>
                <c:pt idx="9">
                  <c:v>Medische zorg voor bewoners</c:v>
                </c:pt>
              </c:strCache>
            </c:strRef>
          </c:cat>
          <c:val>
            <c:numRef>
              <c:f>Encodering!$L$5:$U$5</c:f>
              <c:numCache>
                <c:formatCode>0</c:formatCode>
                <c:ptCount val="10"/>
                <c:pt idx="0">
                  <c:v>60</c:v>
                </c:pt>
                <c:pt idx="1">
                  <c:v>46.666666666666664</c:v>
                </c:pt>
                <c:pt idx="2">
                  <c:v>76.923076923076934</c:v>
                </c:pt>
                <c:pt idx="3">
                  <c:v>14.285714285714285</c:v>
                </c:pt>
                <c:pt idx="4">
                  <c:v>55.555555555555557</c:v>
                </c:pt>
                <c:pt idx="5">
                  <c:v>66.666666666666657</c:v>
                </c:pt>
                <c:pt idx="6">
                  <c:v>66.666666666666657</c:v>
                </c:pt>
                <c:pt idx="7">
                  <c:v>50</c:v>
                </c:pt>
                <c:pt idx="8">
                  <c:v>66.666666666666657</c:v>
                </c:pt>
                <c:pt idx="9">
                  <c:v>73.333333333333329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1-43AD-8BE5-E1EB22CBC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3509848"/>
        <c:axId val="773518704"/>
      </c:barChart>
      <c:catAx>
        <c:axId val="773509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518704"/>
        <c:crosses val="autoZero"/>
        <c:auto val="1"/>
        <c:lblAlgn val="ctr"/>
        <c:lblOffset val="100"/>
        <c:noMultiLvlLbl val="0"/>
      </c:catAx>
      <c:valAx>
        <c:axId val="7735187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509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Encodering!$B$76</c:f>
          <c:strCache>
            <c:ptCount val="1"/>
            <c:pt idx="0">
              <c:v>Maatregelen voor de zorg van geïsoleerde bewoners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Encodering!$B$76</c:f>
              <c:strCache>
                <c:ptCount val="1"/>
                <c:pt idx="0">
                  <c:v>Maatregelen voor de zorg van geïsoleerde bewoners</c:v>
                </c:pt>
              </c:strCache>
            </c:strRef>
          </c:tx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E0-49B1-BDA5-8C59F5A246E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E0-49B1-BDA5-8C59F5A246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Encodering!$H$41:$I$41</c:f>
              <c:strCache>
                <c:ptCount val="2"/>
                <c:pt idx="0">
                  <c:v>ja</c:v>
                </c:pt>
                <c:pt idx="1">
                  <c:v>nee</c:v>
                </c:pt>
              </c:strCache>
            </c:strRef>
          </c:cat>
          <c:val>
            <c:numRef>
              <c:f>(Encodering!$D$94,Encodering!$E$94)</c:f>
              <c:numCache>
                <c:formatCode>General</c:formatCode>
                <c:ptCount val="2"/>
                <c:pt idx="0">
                  <c:v>7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E0-49B1-BDA5-8C59F5A246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Encodering!$B$96</c:f>
          <c:strCache>
            <c:ptCount val="1"/>
            <c:pt idx="0">
              <c:v>Reiniging en desinfectie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Encodering!$B$96</c:f>
              <c:strCache>
                <c:ptCount val="1"/>
                <c:pt idx="0">
                  <c:v>Reiniging en desinfectie</c:v>
                </c:pt>
              </c:strCache>
            </c:strRef>
          </c:tx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50-47BA-BD8A-B13A6B54932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50-47BA-BD8A-B13A6B5493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Encodering!$H$41:$I$41</c:f>
              <c:strCache>
                <c:ptCount val="2"/>
                <c:pt idx="0">
                  <c:v>ja</c:v>
                </c:pt>
                <c:pt idx="1">
                  <c:v>nee</c:v>
                </c:pt>
              </c:strCache>
            </c:strRef>
          </c:cat>
          <c:val>
            <c:numRef>
              <c:f>(Encodering!$D$111,Encodering!$E$111)</c:f>
              <c:numCache>
                <c:formatCode>General</c:formatCode>
                <c:ptCount val="2"/>
                <c:pt idx="0">
                  <c:v>10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50-47BA-BD8A-B13A6B54932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Encodering!$B$113</c:f>
          <c:strCache>
            <c:ptCount val="1"/>
            <c:pt idx="0">
              <c:v>Afvalbeheer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Encodering!$B$113</c:f>
              <c:strCache>
                <c:ptCount val="1"/>
                <c:pt idx="0">
                  <c:v>Afvalbeheer</c:v>
                </c:pt>
              </c:strCache>
            </c:strRef>
          </c:tx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92-44A8-BD66-41A6F06EEE8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92-44A8-BD66-41A6F06EEE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Encodering!$H$41:$I$41</c:f>
              <c:strCache>
                <c:ptCount val="2"/>
                <c:pt idx="0">
                  <c:v>ja</c:v>
                </c:pt>
                <c:pt idx="1">
                  <c:v>nee</c:v>
                </c:pt>
              </c:strCache>
            </c:strRef>
          </c:cat>
          <c:val>
            <c:numRef>
              <c:f>(Encodering!$D$123,Encodering!$E$123)</c:f>
              <c:numCache>
                <c:formatCode>General</c:formatCode>
                <c:ptCount val="2"/>
                <c:pt idx="0">
                  <c:v>1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92-44A8-BD66-41A6F06EEE8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Encodering!$B$125</c:f>
          <c:strCache>
            <c:ptCount val="1"/>
            <c:pt idx="0">
              <c:v>Beheer van linnengoed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Encodering!$B$125</c:f>
              <c:strCache>
                <c:ptCount val="1"/>
                <c:pt idx="0">
                  <c:v>Beheer van linnengoed</c:v>
                </c:pt>
              </c:strCache>
            </c:strRef>
          </c:tx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0B-4373-A40F-8D6E4825B11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0B-4373-A40F-8D6E4825B1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Encodering!$H$41:$I$41</c:f>
              <c:strCache>
                <c:ptCount val="2"/>
                <c:pt idx="0">
                  <c:v>ja</c:v>
                </c:pt>
                <c:pt idx="1">
                  <c:v>nee</c:v>
                </c:pt>
              </c:strCache>
            </c:strRef>
          </c:cat>
          <c:val>
            <c:numRef>
              <c:f>(Encodering!$D$139,Encodering!$E$139)</c:f>
              <c:numCache>
                <c:formatCode>General</c:formatCode>
                <c:ptCount val="2"/>
                <c:pt idx="0">
                  <c:v>5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0B-4373-A40F-8D6E4825B11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Encodering!$B$41</c:f>
          <c:strCache>
            <c:ptCount val="1"/>
            <c:pt idx="0">
              <c:v>Noden te melden aan de bevoegde instanties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Encodering!$B$41</c:f>
              <c:strCache>
                <c:ptCount val="1"/>
                <c:pt idx="0">
                  <c:v>Noden te melden aan de bevoegde instanties</c:v>
                </c:pt>
              </c:strCache>
            </c:strRef>
          </c:tx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A3-4767-9785-26DC607CD95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A3-4767-9785-26DC607CD9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Encodering!$H$41:$I$41</c:f>
              <c:strCache>
                <c:ptCount val="2"/>
                <c:pt idx="0">
                  <c:v>ja</c:v>
                </c:pt>
                <c:pt idx="1">
                  <c:v>nee</c:v>
                </c:pt>
              </c:strCache>
            </c:strRef>
          </c:cat>
          <c:val>
            <c:numRef>
              <c:f>(Encodering!$D$55,Encodering!$E$55)</c:f>
              <c:numCache>
                <c:formatCode>General</c:formatCode>
                <c:ptCount val="2"/>
                <c:pt idx="0">
                  <c:v>4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A3-4767-9785-26DC607CD95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Encodering!$B$141</c:f>
          <c:strCache>
            <c:ptCount val="1"/>
            <c:pt idx="0">
              <c:v>Beheer van voedsel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Encodering!$B$141</c:f>
              <c:strCache>
                <c:ptCount val="1"/>
                <c:pt idx="0">
                  <c:v>Beheer van voedsel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43-4060-AB09-E9D58F0372F4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43-4060-AB09-E9D58F0372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Encodering!$H$41:$I$41</c:f>
              <c:strCache>
                <c:ptCount val="2"/>
                <c:pt idx="0">
                  <c:v>ja</c:v>
                </c:pt>
                <c:pt idx="1">
                  <c:v>nee</c:v>
                </c:pt>
              </c:strCache>
            </c:strRef>
          </c:cat>
          <c:val>
            <c:numRef>
              <c:f>(Encodering!$D$154,Encodering!$E$154)</c:f>
              <c:numCache>
                <c:formatCode>General</c:formatCode>
                <c:ptCount val="2"/>
                <c:pt idx="0">
                  <c:v>8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43-4060-AB09-E9D58F0372F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Encodering!$B$156</c:f>
          <c:strCache>
            <c:ptCount val="1"/>
            <c:pt idx="0">
              <c:v>Geestelijke gezondheid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Encodering!$B$156</c:f>
              <c:strCache>
                <c:ptCount val="1"/>
                <c:pt idx="0">
                  <c:v>Geestelijke gezondheid</c:v>
                </c:pt>
              </c:strCache>
            </c:strRef>
          </c:tx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5F-474B-8218-BEF96795585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5F-474B-8218-BEF9679558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Encodering!$H$41:$I$41</c:f>
              <c:strCache>
                <c:ptCount val="2"/>
                <c:pt idx="0">
                  <c:v>ja</c:v>
                </c:pt>
                <c:pt idx="1">
                  <c:v>nee</c:v>
                </c:pt>
              </c:strCache>
            </c:strRef>
          </c:cat>
          <c:val>
            <c:numRef>
              <c:f>(Encodering!$D$166,Encodering!$E$166)</c:f>
              <c:numCache>
                <c:formatCode>General</c:formatCode>
                <c:ptCount val="2"/>
                <c:pt idx="0">
                  <c:v>6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5F-474B-8218-BEF96795585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Encodering!$B$172</c:f>
          <c:strCache>
            <c:ptCount val="1"/>
            <c:pt idx="0">
              <c:v>Communicatie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Encodering!$B$172</c:f>
              <c:strCache>
                <c:ptCount val="1"/>
                <c:pt idx="0">
                  <c:v>Communicatie</c:v>
                </c:pt>
              </c:strCache>
            </c:strRef>
          </c:tx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51-41BF-B4FC-2CAA5A6E2EB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51-41BF-B4FC-2CAA5A6E2E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Encodering!$H$41:$I$41</c:f>
              <c:strCache>
                <c:ptCount val="2"/>
                <c:pt idx="0">
                  <c:v>ja</c:v>
                </c:pt>
                <c:pt idx="1">
                  <c:v>nee</c:v>
                </c:pt>
              </c:strCache>
            </c:strRef>
          </c:cat>
          <c:val>
            <c:numRef>
              <c:f>(Encodering!$D$181,Encodering!$E$181)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51-41BF-B4FC-2CAA5A6E2EB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111126</xdr:colOff>
      <xdr:row>0</xdr:row>
      <xdr:rowOff>63501</xdr:rowOff>
    </xdr:from>
    <xdr:to>
      <xdr:col>1</xdr:col>
      <xdr:colOff>904875</xdr:colOff>
      <xdr:row>0</xdr:row>
      <xdr:rowOff>400243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6" y="63501"/>
          <a:ext cx="793749" cy="3367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13607</xdr:colOff>
      <xdr:row>57</xdr:row>
      <xdr:rowOff>7258</xdr:rowOff>
    </xdr:from>
    <xdr:to>
      <xdr:col>14</xdr:col>
      <xdr:colOff>331107</xdr:colOff>
      <xdr:row>71</xdr:row>
      <xdr:rowOff>342900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25ACC1-2263-4936-9740-84EAA7135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18143</xdr:colOff>
      <xdr:row>75</xdr:row>
      <xdr:rowOff>172356</xdr:rowOff>
    </xdr:from>
    <xdr:to>
      <xdr:col>14</xdr:col>
      <xdr:colOff>335643</xdr:colOff>
      <xdr:row>89</xdr:row>
      <xdr:rowOff>215899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D42530-A93F-40A4-AF8E-3DA73F3B35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20411</xdr:colOff>
      <xdr:row>95</xdr:row>
      <xdr:rowOff>170089</xdr:rowOff>
    </xdr:from>
    <xdr:to>
      <xdr:col>14</xdr:col>
      <xdr:colOff>342447</xdr:colOff>
      <xdr:row>104</xdr:row>
      <xdr:rowOff>325664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D3DC353-6505-4DFA-AC31-6DD41AD4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6804</xdr:colOff>
      <xdr:row>113</xdr:row>
      <xdr:rowOff>0</xdr:rowOff>
    </xdr:from>
    <xdr:to>
      <xdr:col>14</xdr:col>
      <xdr:colOff>328840</xdr:colOff>
      <xdr:row>121</xdr:row>
      <xdr:rowOff>141968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885673C-EAC8-428B-9F23-D3A1BC7BC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24946</xdr:colOff>
      <xdr:row>125</xdr:row>
      <xdr:rowOff>1</xdr:rowOff>
    </xdr:from>
    <xdr:to>
      <xdr:col>14</xdr:col>
      <xdr:colOff>346982</xdr:colOff>
      <xdr:row>134</xdr:row>
      <xdr:rowOff>191861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29BD22E-4341-4E42-A448-EB211CE433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15119</xdr:colOff>
      <xdr:row>40</xdr:row>
      <xdr:rowOff>181426</xdr:rowOff>
    </xdr:from>
    <xdr:to>
      <xdr:col>14</xdr:col>
      <xdr:colOff>332619</xdr:colOff>
      <xdr:row>56</xdr:row>
      <xdr:rowOff>170943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FB7B5CF-22D6-45F9-A35D-0016C5300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27215</xdr:colOff>
      <xdr:row>140</xdr:row>
      <xdr:rowOff>172358</xdr:rowOff>
    </xdr:from>
    <xdr:to>
      <xdr:col>14</xdr:col>
      <xdr:colOff>349251</xdr:colOff>
      <xdr:row>151</xdr:row>
      <xdr:rowOff>364218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D6B1B71-6E28-404C-B636-F67255B9BC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49893</xdr:colOff>
      <xdr:row>156</xdr:row>
      <xdr:rowOff>133351</xdr:rowOff>
    </xdr:from>
    <xdr:to>
      <xdr:col>14</xdr:col>
      <xdr:colOff>371929</xdr:colOff>
      <xdr:row>163</xdr:row>
      <xdr:rowOff>170997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B60A85B-69A9-48A9-8870-C0E9FA9E5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45357</xdr:colOff>
      <xdr:row>172</xdr:row>
      <xdr:rowOff>18142</xdr:rowOff>
    </xdr:from>
    <xdr:to>
      <xdr:col>14</xdr:col>
      <xdr:colOff>367393</xdr:colOff>
      <xdr:row>179</xdr:row>
      <xdr:rowOff>508000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CEA24DA-3CC7-4671-95F2-83E7B5B42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45358</xdr:colOff>
      <xdr:row>187</xdr:row>
      <xdr:rowOff>9072</xdr:rowOff>
    </xdr:from>
    <xdr:to>
      <xdr:col>14</xdr:col>
      <xdr:colOff>367394</xdr:colOff>
      <xdr:row>202</xdr:row>
      <xdr:rowOff>37647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CC24230-CBF9-4671-BBCA-8D2D04C82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54430</xdr:colOff>
      <xdr:row>204</xdr:row>
      <xdr:rowOff>18143</xdr:rowOff>
    </xdr:from>
    <xdr:to>
      <xdr:col>14</xdr:col>
      <xdr:colOff>368300</xdr:colOff>
      <xdr:row>216</xdr:row>
      <xdr:rowOff>63500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151A0CB-C774-4206-8AD9-A09663F27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584200</xdr:colOff>
      <xdr:row>2</xdr:row>
      <xdr:rowOff>50800</xdr:rowOff>
    </xdr:from>
    <xdr:to>
      <xdr:col>25</xdr:col>
      <xdr:colOff>533400</xdr:colOff>
      <xdr:row>40</xdr:row>
      <xdr:rowOff>63500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1F94CF8-7066-420F-B9AA-65E93874F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G237"/>
  <sheetViews>
    <sheetView view="pageBreakPreview" zoomScaleNormal="60" zoomScaleSheetLayoutView="100" zoomScalePageLayoutView="60" workbookViewId="0">
      <selection activeCell="A4" sqref="A4"/>
    </sheetView>
  </sheetViews>
  <sheetFormatPr defaultColWidth="11.453125" defaultRowHeight="14.5" x14ac:dyDescent="0.35"/>
  <cols>
    <col min="1" max="1" width="6.26953125" style="56" customWidth="1"/>
    <col min="2" max="2" width="54.453125" style="54" customWidth="1"/>
    <col min="3" max="5" width="4.7265625" style="56" customWidth="1"/>
    <col min="6" max="6" width="45.7265625" style="56" customWidth="1"/>
    <col min="7" max="16384" width="11.453125" style="56"/>
  </cols>
  <sheetData>
    <row r="1" spans="1:7" s="53" customFormat="1" ht="32.25" customHeight="1" x14ac:dyDescent="0.35">
      <c r="A1" s="118" t="s">
        <v>0</v>
      </c>
      <c r="B1" s="118"/>
      <c r="C1" s="118"/>
      <c r="D1" s="118"/>
      <c r="E1" s="118"/>
      <c r="F1" s="118"/>
      <c r="G1" s="52"/>
    </row>
    <row r="2" spans="1:7" x14ac:dyDescent="0.35">
      <c r="A2" s="54"/>
      <c r="B2" s="55" t="s">
        <v>1</v>
      </c>
      <c r="C2" s="55"/>
      <c r="D2" s="55"/>
      <c r="E2" s="55"/>
      <c r="F2" s="55"/>
    </row>
    <row r="3" spans="1:7" ht="14.5" customHeight="1" x14ac:dyDescent="0.35">
      <c r="A3" s="54"/>
      <c r="B3" s="57" t="s">
        <v>2</v>
      </c>
      <c r="C3" s="119" t="s">
        <v>3</v>
      </c>
      <c r="D3" s="120"/>
      <c r="E3" s="120"/>
      <c r="F3" s="121"/>
    </row>
    <row r="4" spans="1:7" ht="14.5" customHeight="1" x14ac:dyDescent="0.35">
      <c r="A4" s="54"/>
      <c r="B4" s="57" t="s">
        <v>4</v>
      </c>
      <c r="C4" s="119" t="s">
        <v>5</v>
      </c>
      <c r="D4" s="120"/>
      <c r="E4" s="120"/>
      <c r="F4" s="121"/>
    </row>
    <row r="5" spans="1:7" ht="14.5" customHeight="1" x14ac:dyDescent="0.35">
      <c r="A5" s="54"/>
      <c r="B5" s="58" t="s">
        <v>6</v>
      </c>
      <c r="C5" s="119" t="s">
        <v>7</v>
      </c>
      <c r="D5" s="120"/>
      <c r="E5" s="120"/>
      <c r="F5" s="121"/>
    </row>
    <row r="6" spans="1:7" x14ac:dyDescent="0.35">
      <c r="A6" s="54"/>
      <c r="B6" s="123" t="s">
        <v>8</v>
      </c>
      <c r="C6" s="124"/>
      <c r="D6" s="124"/>
      <c r="E6" s="124"/>
      <c r="F6" s="125"/>
    </row>
    <row r="7" spans="1:7" x14ac:dyDescent="0.35">
      <c r="A7" s="54"/>
      <c r="B7" s="123" t="s">
        <v>9</v>
      </c>
      <c r="C7" s="124"/>
      <c r="D7" s="124"/>
      <c r="E7" s="124"/>
      <c r="F7" s="125"/>
    </row>
    <row r="8" spans="1:7" x14ac:dyDescent="0.35">
      <c r="A8" s="54"/>
      <c r="B8" s="123" t="s">
        <v>10</v>
      </c>
      <c r="C8" s="124"/>
      <c r="D8" s="124"/>
      <c r="E8" s="124"/>
      <c r="F8" s="125"/>
    </row>
    <row r="9" spans="1:7" x14ac:dyDescent="0.35">
      <c r="A9" s="54"/>
      <c r="B9" s="123" t="s">
        <v>11</v>
      </c>
      <c r="C9" s="124"/>
      <c r="D9" s="124"/>
      <c r="E9" s="124"/>
      <c r="F9" s="125"/>
    </row>
    <row r="10" spans="1:7" x14ac:dyDescent="0.35">
      <c r="A10" s="54"/>
      <c r="B10" s="123" t="s">
        <v>12</v>
      </c>
      <c r="C10" s="124"/>
      <c r="D10" s="124"/>
      <c r="E10" s="124"/>
      <c r="F10" s="125"/>
    </row>
    <row r="11" spans="1:7" x14ac:dyDescent="0.35">
      <c r="A11" s="61"/>
      <c r="B11" s="46"/>
      <c r="C11" s="54"/>
      <c r="D11" s="54"/>
      <c r="E11" s="54"/>
      <c r="F11" s="54"/>
    </row>
    <row r="12" spans="1:7" x14ac:dyDescent="0.35">
      <c r="A12" s="62"/>
      <c r="B12" s="63" t="s">
        <v>13</v>
      </c>
      <c r="C12" s="54"/>
      <c r="D12" s="54"/>
      <c r="E12" s="54"/>
      <c r="F12" s="54"/>
    </row>
    <row r="13" spans="1:7" x14ac:dyDescent="0.35">
      <c r="A13" s="61"/>
      <c r="B13" s="60" t="s">
        <v>14</v>
      </c>
      <c r="C13" s="115"/>
      <c r="D13" s="116"/>
      <c r="E13" s="54"/>
      <c r="F13" s="54"/>
    </row>
    <row r="14" spans="1:7" x14ac:dyDescent="0.35">
      <c r="A14" s="61"/>
      <c r="B14" s="60" t="s">
        <v>15</v>
      </c>
      <c r="C14" s="115"/>
      <c r="D14" s="116"/>
      <c r="E14" s="54"/>
      <c r="F14" s="54"/>
    </row>
    <row r="15" spans="1:7" x14ac:dyDescent="0.35">
      <c r="A15" s="61"/>
      <c r="C15" s="54"/>
      <c r="D15" s="54"/>
      <c r="E15" s="54"/>
      <c r="F15" s="54"/>
    </row>
    <row r="16" spans="1:7" x14ac:dyDescent="0.35">
      <c r="A16" s="62"/>
      <c r="B16" s="63" t="s">
        <v>16</v>
      </c>
      <c r="C16" s="54"/>
      <c r="D16" s="54"/>
      <c r="E16" s="54"/>
      <c r="F16" s="54"/>
    </row>
    <row r="17" spans="1:6" x14ac:dyDescent="0.35">
      <c r="A17" s="64"/>
      <c r="B17" s="57" t="s">
        <v>17</v>
      </c>
      <c r="C17" s="122"/>
      <c r="D17" s="122"/>
      <c r="E17" s="54"/>
      <c r="F17" s="54"/>
    </row>
    <row r="18" spans="1:6" ht="29" x14ac:dyDescent="0.35">
      <c r="A18" s="61"/>
      <c r="B18" s="57" t="s">
        <v>18</v>
      </c>
      <c r="C18" s="122"/>
      <c r="D18" s="122"/>
      <c r="E18" s="54"/>
      <c r="F18" s="54"/>
    </row>
    <row r="19" spans="1:6" x14ac:dyDescent="0.35">
      <c r="A19" s="61"/>
      <c r="B19" s="57" t="s">
        <v>19</v>
      </c>
      <c r="C19" s="122"/>
      <c r="D19" s="122"/>
      <c r="E19" s="54"/>
      <c r="F19" s="54"/>
    </row>
    <row r="20" spans="1:6" x14ac:dyDescent="0.35">
      <c r="A20" s="61"/>
      <c r="B20" s="57" t="s">
        <v>20</v>
      </c>
      <c r="C20" s="115"/>
      <c r="D20" s="116"/>
      <c r="E20" s="54"/>
      <c r="F20" s="54"/>
    </row>
    <row r="21" spans="1:6" ht="14.5" customHeight="1" x14ac:dyDescent="0.35">
      <c r="A21" s="61"/>
      <c r="B21" s="57" t="s">
        <v>21</v>
      </c>
      <c r="C21" s="122"/>
      <c r="D21" s="122"/>
      <c r="E21" s="54"/>
      <c r="F21" s="54"/>
    </row>
    <row r="22" spans="1:6" ht="14.5" customHeight="1" x14ac:dyDescent="0.35">
      <c r="A22" s="61"/>
      <c r="B22" s="57" t="s">
        <v>22</v>
      </c>
      <c r="C22" s="122"/>
      <c r="D22" s="122"/>
      <c r="E22" s="54"/>
      <c r="F22" s="54"/>
    </row>
    <row r="23" spans="1:6" x14ac:dyDescent="0.35">
      <c r="A23" s="61"/>
      <c r="B23" s="46"/>
      <c r="C23" s="46"/>
      <c r="D23" s="54"/>
      <c r="E23" s="54"/>
      <c r="F23" s="54"/>
    </row>
    <row r="24" spans="1:6" x14ac:dyDescent="0.35">
      <c r="A24" s="61"/>
      <c r="B24" s="65" t="s">
        <v>23</v>
      </c>
      <c r="C24" s="46"/>
      <c r="D24" s="54"/>
      <c r="E24" s="54"/>
      <c r="F24" s="54"/>
    </row>
    <row r="25" spans="1:6" ht="14.5" customHeight="1" x14ac:dyDescent="0.35">
      <c r="A25" s="61"/>
      <c r="B25" s="57" t="s">
        <v>24</v>
      </c>
      <c r="C25" s="115"/>
      <c r="D25" s="116"/>
      <c r="E25" s="54"/>
      <c r="F25" s="54"/>
    </row>
    <row r="26" spans="1:6" x14ac:dyDescent="0.35">
      <c r="A26" s="61"/>
      <c r="B26" s="57" t="s">
        <v>25</v>
      </c>
      <c r="C26" s="115"/>
      <c r="D26" s="116"/>
      <c r="E26" s="54"/>
      <c r="F26" s="54"/>
    </row>
    <row r="27" spans="1:6" x14ac:dyDescent="0.35">
      <c r="A27" s="61"/>
      <c r="B27" s="57" t="s">
        <v>26</v>
      </c>
      <c r="C27" s="115"/>
      <c r="D27" s="116"/>
      <c r="E27" s="54"/>
      <c r="F27" s="54"/>
    </row>
    <row r="28" spans="1:6" x14ac:dyDescent="0.35">
      <c r="A28" s="61"/>
      <c r="B28" s="57" t="s">
        <v>27</v>
      </c>
      <c r="C28" s="115"/>
      <c r="D28" s="116"/>
      <c r="E28" s="54"/>
      <c r="F28" s="54"/>
    </row>
    <row r="29" spans="1:6" x14ac:dyDescent="0.35">
      <c r="A29" s="61"/>
      <c r="B29" s="57" t="s">
        <v>28</v>
      </c>
      <c r="C29" s="115"/>
      <c r="D29" s="116"/>
      <c r="E29" s="54"/>
      <c r="F29" s="54"/>
    </row>
    <row r="30" spans="1:6" x14ac:dyDescent="0.35">
      <c r="A30" s="61"/>
      <c r="B30" s="66" t="s">
        <v>29</v>
      </c>
      <c r="C30" s="115"/>
      <c r="D30" s="116"/>
      <c r="E30" s="54"/>
      <c r="F30" s="54"/>
    </row>
    <row r="31" spans="1:6" ht="14.5" customHeight="1" x14ac:dyDescent="0.35">
      <c r="A31" s="61"/>
      <c r="B31" s="66" t="s">
        <v>30</v>
      </c>
      <c r="C31" s="54"/>
      <c r="D31" s="54"/>
      <c r="E31" s="54"/>
      <c r="F31" s="54"/>
    </row>
    <row r="32" spans="1:6" x14ac:dyDescent="0.35">
      <c r="A32" s="61"/>
      <c r="B32" s="117" t="s">
        <v>31</v>
      </c>
      <c r="C32" s="117"/>
      <c r="D32" s="117"/>
      <c r="E32" s="117"/>
      <c r="F32" s="117"/>
    </row>
    <row r="33" spans="1:6" x14ac:dyDescent="0.35">
      <c r="A33" s="61"/>
      <c r="B33" s="117"/>
      <c r="C33" s="117"/>
      <c r="D33" s="117"/>
      <c r="E33" s="117"/>
      <c r="F33" s="117"/>
    </row>
    <row r="34" spans="1:6" x14ac:dyDescent="0.35">
      <c r="A34" s="61"/>
      <c r="B34" s="117"/>
      <c r="C34" s="117"/>
      <c r="D34" s="117"/>
      <c r="E34" s="117"/>
      <c r="F34" s="117"/>
    </row>
    <row r="35" spans="1:6" x14ac:dyDescent="0.35">
      <c r="A35" s="61"/>
      <c r="B35" s="117"/>
      <c r="C35" s="117"/>
      <c r="D35" s="117"/>
      <c r="E35" s="117"/>
      <c r="F35" s="117"/>
    </row>
    <row r="36" spans="1:6" x14ac:dyDescent="0.35">
      <c r="A36" s="61"/>
      <c r="B36" s="46"/>
      <c r="C36" s="46"/>
      <c r="D36" s="54"/>
      <c r="E36" s="54"/>
      <c r="F36" s="54"/>
    </row>
    <row r="37" spans="1:6" ht="43.5" x14ac:dyDescent="0.35">
      <c r="A37" s="67" t="s">
        <v>32</v>
      </c>
      <c r="B37" s="67" t="s">
        <v>33</v>
      </c>
      <c r="C37" s="44" t="s">
        <v>34</v>
      </c>
      <c r="D37" s="44" t="s">
        <v>35</v>
      </c>
      <c r="E37" s="44" t="s">
        <v>36</v>
      </c>
      <c r="F37" s="45" t="s">
        <v>37</v>
      </c>
    </row>
    <row r="38" spans="1:6" ht="32.25" customHeight="1" x14ac:dyDescent="0.35">
      <c r="A38" s="57" t="s">
        <v>38</v>
      </c>
      <c r="B38" s="68" t="s">
        <v>39</v>
      </c>
      <c r="C38" s="49" t="s">
        <v>40</v>
      </c>
      <c r="D38" s="49" t="s">
        <v>40</v>
      </c>
      <c r="E38" s="49" t="s">
        <v>40</v>
      </c>
      <c r="F38" s="50"/>
    </row>
    <row r="39" spans="1:6" x14ac:dyDescent="0.35">
      <c r="A39" s="57" t="s">
        <v>41</v>
      </c>
      <c r="B39" s="68" t="s">
        <v>42</v>
      </c>
      <c r="C39" s="49" t="s">
        <v>40</v>
      </c>
      <c r="D39" s="49" t="s">
        <v>40</v>
      </c>
      <c r="E39" s="49" t="s">
        <v>40</v>
      </c>
      <c r="F39" s="50"/>
    </row>
    <row r="40" spans="1:6" x14ac:dyDescent="0.35">
      <c r="A40" s="57" t="s">
        <v>43</v>
      </c>
      <c r="B40" s="68" t="s">
        <v>44</v>
      </c>
      <c r="C40" s="49" t="s">
        <v>40</v>
      </c>
      <c r="D40" s="49" t="s">
        <v>40</v>
      </c>
      <c r="E40" s="49" t="s">
        <v>40</v>
      </c>
      <c r="F40" s="50"/>
    </row>
    <row r="41" spans="1:6" x14ac:dyDescent="0.35">
      <c r="A41" s="57" t="s">
        <v>45</v>
      </c>
      <c r="B41" s="68" t="s">
        <v>46</v>
      </c>
      <c r="C41" s="49" t="s">
        <v>40</v>
      </c>
      <c r="D41" s="49" t="s">
        <v>40</v>
      </c>
      <c r="E41" s="49" t="s">
        <v>40</v>
      </c>
      <c r="F41" s="50"/>
    </row>
    <row r="42" spans="1:6" x14ac:dyDescent="0.35">
      <c r="A42" s="57" t="s">
        <v>47</v>
      </c>
      <c r="B42" s="68" t="s">
        <v>48</v>
      </c>
      <c r="C42" s="49" t="s">
        <v>40</v>
      </c>
      <c r="D42" s="49" t="s">
        <v>40</v>
      </c>
      <c r="E42" s="49" t="s">
        <v>40</v>
      </c>
      <c r="F42" s="50"/>
    </row>
    <row r="43" spans="1:6" x14ac:dyDescent="0.35">
      <c r="A43" s="57" t="s">
        <v>49</v>
      </c>
      <c r="B43" s="68" t="s">
        <v>50</v>
      </c>
      <c r="C43" s="49" t="s">
        <v>40</v>
      </c>
      <c r="D43" s="49" t="s">
        <v>40</v>
      </c>
      <c r="E43" s="49" t="s">
        <v>40</v>
      </c>
      <c r="F43" s="50"/>
    </row>
    <row r="44" spans="1:6" x14ac:dyDescent="0.35">
      <c r="A44" s="57" t="s">
        <v>51</v>
      </c>
      <c r="B44" s="68" t="s">
        <v>52</v>
      </c>
      <c r="C44" s="49" t="s">
        <v>40</v>
      </c>
      <c r="D44" s="49" t="s">
        <v>40</v>
      </c>
      <c r="E44" s="49" t="s">
        <v>40</v>
      </c>
      <c r="F44" s="50"/>
    </row>
    <row r="45" spans="1:6" x14ac:dyDescent="0.35">
      <c r="A45" s="57" t="s">
        <v>53</v>
      </c>
      <c r="B45" s="68" t="s">
        <v>54</v>
      </c>
      <c r="C45" s="49" t="s">
        <v>40</v>
      </c>
      <c r="D45" s="49" t="s">
        <v>40</v>
      </c>
      <c r="E45" s="49" t="s">
        <v>40</v>
      </c>
      <c r="F45" s="50"/>
    </row>
    <row r="46" spans="1:6" x14ac:dyDescent="0.35">
      <c r="A46" s="57" t="s">
        <v>55</v>
      </c>
      <c r="B46" s="68" t="s">
        <v>56</v>
      </c>
      <c r="C46" s="49" t="s">
        <v>40</v>
      </c>
      <c r="D46" s="49" t="s">
        <v>40</v>
      </c>
      <c r="E46" s="49" t="s">
        <v>40</v>
      </c>
      <c r="F46" s="50"/>
    </row>
    <row r="47" spans="1:6" x14ac:dyDescent="0.35">
      <c r="A47" s="57" t="s">
        <v>57</v>
      </c>
      <c r="B47" s="68" t="s">
        <v>58</v>
      </c>
      <c r="C47" s="49" t="s">
        <v>40</v>
      </c>
      <c r="D47" s="49" t="s">
        <v>40</v>
      </c>
      <c r="E47" s="49" t="s">
        <v>40</v>
      </c>
      <c r="F47" s="50"/>
    </row>
    <row r="48" spans="1:6" x14ac:dyDescent="0.35">
      <c r="A48" s="57" t="s">
        <v>59</v>
      </c>
      <c r="B48" s="68" t="s">
        <v>60</v>
      </c>
      <c r="C48" s="49" t="s">
        <v>40</v>
      </c>
      <c r="D48" s="49" t="s">
        <v>40</v>
      </c>
      <c r="E48" s="49" t="s">
        <v>40</v>
      </c>
      <c r="F48" s="50"/>
    </row>
    <row r="49" spans="1:6" x14ac:dyDescent="0.35">
      <c r="A49" s="57" t="s">
        <v>61</v>
      </c>
      <c r="B49" s="68" t="s">
        <v>62</v>
      </c>
      <c r="C49" s="49" t="s">
        <v>40</v>
      </c>
      <c r="D49" s="49" t="s">
        <v>40</v>
      </c>
      <c r="E49" s="49" t="s">
        <v>40</v>
      </c>
      <c r="F49" s="50"/>
    </row>
    <row r="50" spans="1:6" ht="43.5" x14ac:dyDescent="0.35">
      <c r="A50" s="57" t="s">
        <v>63</v>
      </c>
      <c r="B50" s="68" t="s">
        <v>64</v>
      </c>
      <c r="C50" s="49" t="s">
        <v>40</v>
      </c>
      <c r="D50" s="49" t="s">
        <v>40</v>
      </c>
      <c r="E50" s="49" t="s">
        <v>40</v>
      </c>
      <c r="F50" s="50"/>
    </row>
    <row r="51" spans="1:6" x14ac:dyDescent="0.35">
      <c r="A51" s="69"/>
      <c r="B51" s="70"/>
      <c r="C51" s="41"/>
      <c r="D51" s="41"/>
      <c r="E51" s="41"/>
      <c r="F51" s="42"/>
    </row>
    <row r="52" spans="1:6" x14ac:dyDescent="0.35">
      <c r="A52" s="54"/>
      <c r="C52" s="54"/>
      <c r="D52" s="54"/>
      <c r="E52" s="54"/>
      <c r="F52" s="54"/>
    </row>
    <row r="53" spans="1:6" x14ac:dyDescent="0.35">
      <c r="A53" s="43" t="s">
        <v>65</v>
      </c>
      <c r="B53" s="43" t="s">
        <v>66</v>
      </c>
      <c r="C53" s="44" t="s">
        <v>34</v>
      </c>
      <c r="D53" s="44" t="s">
        <v>35</v>
      </c>
      <c r="E53" s="44" t="s">
        <v>36</v>
      </c>
      <c r="F53" s="45" t="s">
        <v>37</v>
      </c>
    </row>
    <row r="54" spans="1:6" x14ac:dyDescent="0.35">
      <c r="A54" s="111" t="s">
        <v>67</v>
      </c>
      <c r="B54" s="112"/>
      <c r="C54" s="46"/>
      <c r="D54" s="46"/>
      <c r="E54" s="46"/>
      <c r="F54" s="47"/>
    </row>
    <row r="55" spans="1:6" ht="29" x14ac:dyDescent="0.35">
      <c r="A55" s="57" t="s">
        <v>68</v>
      </c>
      <c r="B55" s="71" t="s">
        <v>69</v>
      </c>
      <c r="C55" s="49" t="s">
        <v>40</v>
      </c>
      <c r="D55" s="49" t="s">
        <v>40</v>
      </c>
      <c r="E55" s="49" t="s">
        <v>40</v>
      </c>
      <c r="F55" s="50"/>
    </row>
    <row r="56" spans="1:6" ht="29" x14ac:dyDescent="0.35">
      <c r="A56" s="57" t="s">
        <v>70</v>
      </c>
      <c r="B56" s="72" t="s">
        <v>71</v>
      </c>
      <c r="C56" s="49" t="s">
        <v>40</v>
      </c>
      <c r="D56" s="49" t="s">
        <v>40</v>
      </c>
      <c r="E56" s="49" t="s">
        <v>40</v>
      </c>
      <c r="F56" s="50"/>
    </row>
    <row r="57" spans="1:6" ht="29" x14ac:dyDescent="0.35">
      <c r="A57" s="57" t="s">
        <v>72</v>
      </c>
      <c r="B57" s="59" t="s">
        <v>73</v>
      </c>
      <c r="C57" s="49" t="s">
        <v>40</v>
      </c>
      <c r="D57" s="49" t="s">
        <v>40</v>
      </c>
      <c r="E57" s="49" t="s">
        <v>40</v>
      </c>
      <c r="F57" s="50"/>
    </row>
    <row r="58" spans="1:6" s="73" customFormat="1" ht="43.5" x14ac:dyDescent="0.35">
      <c r="A58" s="57" t="s">
        <v>74</v>
      </c>
      <c r="B58" s="59" t="s">
        <v>75</v>
      </c>
      <c r="C58" s="49" t="s">
        <v>40</v>
      </c>
      <c r="D58" s="49" t="s">
        <v>40</v>
      </c>
      <c r="E58" s="49" t="s">
        <v>40</v>
      </c>
      <c r="F58" s="50"/>
    </row>
    <row r="59" spans="1:6" x14ac:dyDescent="0.35">
      <c r="A59" s="57" t="s">
        <v>76</v>
      </c>
      <c r="B59" s="72" t="s">
        <v>77</v>
      </c>
      <c r="C59" s="49" t="s">
        <v>40</v>
      </c>
      <c r="D59" s="49" t="s">
        <v>40</v>
      </c>
      <c r="E59" s="49" t="s">
        <v>40</v>
      </c>
      <c r="F59" s="50"/>
    </row>
    <row r="60" spans="1:6" x14ac:dyDescent="0.35">
      <c r="A60" s="57" t="s">
        <v>78</v>
      </c>
      <c r="B60" s="72" t="s">
        <v>79</v>
      </c>
      <c r="C60" s="49" t="s">
        <v>40</v>
      </c>
      <c r="D60" s="49" t="s">
        <v>40</v>
      </c>
      <c r="E60" s="49" t="s">
        <v>40</v>
      </c>
      <c r="F60" s="74"/>
    </row>
    <row r="61" spans="1:6" ht="43.5" x14ac:dyDescent="0.35">
      <c r="A61" s="57" t="s">
        <v>80</v>
      </c>
      <c r="B61" s="72" t="s">
        <v>81</v>
      </c>
      <c r="C61" s="49" t="s">
        <v>40</v>
      </c>
      <c r="D61" s="49" t="s">
        <v>40</v>
      </c>
      <c r="E61" s="49" t="s">
        <v>40</v>
      </c>
      <c r="F61" s="74"/>
    </row>
    <row r="62" spans="1:6" x14ac:dyDescent="0.35">
      <c r="A62" s="57" t="s">
        <v>82</v>
      </c>
      <c r="B62" s="72" t="s">
        <v>83</v>
      </c>
      <c r="C62" s="49" t="s">
        <v>40</v>
      </c>
      <c r="D62" s="49" t="s">
        <v>40</v>
      </c>
      <c r="E62" s="49" t="s">
        <v>40</v>
      </c>
      <c r="F62" s="74"/>
    </row>
    <row r="63" spans="1:6" x14ac:dyDescent="0.35">
      <c r="A63" s="57" t="s">
        <v>84</v>
      </c>
      <c r="B63" s="72" t="s">
        <v>85</v>
      </c>
      <c r="C63" s="49" t="s">
        <v>40</v>
      </c>
      <c r="D63" s="49" t="s">
        <v>40</v>
      </c>
      <c r="E63" s="49" t="s">
        <v>40</v>
      </c>
      <c r="F63" s="50"/>
    </row>
    <row r="64" spans="1:6" ht="43.5" x14ac:dyDescent="0.35">
      <c r="A64" s="57" t="s">
        <v>86</v>
      </c>
      <c r="B64" s="72" t="s">
        <v>87</v>
      </c>
      <c r="C64" s="49" t="s">
        <v>40</v>
      </c>
      <c r="D64" s="49" t="s">
        <v>40</v>
      </c>
      <c r="E64" s="49" t="s">
        <v>40</v>
      </c>
      <c r="F64" s="50"/>
    </row>
    <row r="65" spans="1:6" ht="29" x14ac:dyDescent="0.35">
      <c r="A65" s="57" t="s">
        <v>88</v>
      </c>
      <c r="B65" s="72" t="s">
        <v>89</v>
      </c>
      <c r="C65" s="49" t="s">
        <v>40</v>
      </c>
      <c r="D65" s="49" t="s">
        <v>40</v>
      </c>
      <c r="E65" s="49" t="s">
        <v>40</v>
      </c>
      <c r="F65" s="50"/>
    </row>
    <row r="66" spans="1:6" ht="29" x14ac:dyDescent="0.35">
      <c r="A66" s="57" t="s">
        <v>90</v>
      </c>
      <c r="B66" s="72" t="s">
        <v>91</v>
      </c>
      <c r="C66" s="49" t="s">
        <v>40</v>
      </c>
      <c r="D66" s="49" t="s">
        <v>40</v>
      </c>
      <c r="E66" s="49" t="s">
        <v>40</v>
      </c>
      <c r="F66" s="50"/>
    </row>
    <row r="67" spans="1:6" x14ac:dyDescent="0.35">
      <c r="A67" s="111" t="s">
        <v>92</v>
      </c>
      <c r="B67" s="112"/>
      <c r="C67" s="46"/>
      <c r="D67" s="46"/>
      <c r="E67" s="46"/>
      <c r="F67" s="47"/>
    </row>
    <row r="68" spans="1:6" ht="42.5" x14ac:dyDescent="0.35">
      <c r="A68" s="57" t="s">
        <v>93</v>
      </c>
      <c r="B68" s="59" t="s">
        <v>94</v>
      </c>
      <c r="C68" s="49" t="s">
        <v>40</v>
      </c>
      <c r="D68" s="49" t="s">
        <v>40</v>
      </c>
      <c r="E68" s="49" t="s">
        <v>40</v>
      </c>
      <c r="F68" s="50"/>
    </row>
    <row r="69" spans="1:6" x14ac:dyDescent="0.35">
      <c r="A69" s="57" t="s">
        <v>95</v>
      </c>
      <c r="B69" s="59" t="s">
        <v>96</v>
      </c>
      <c r="C69" s="49" t="s">
        <v>40</v>
      </c>
      <c r="D69" s="49" t="s">
        <v>40</v>
      </c>
      <c r="E69" s="49" t="s">
        <v>40</v>
      </c>
      <c r="F69" s="50"/>
    </row>
    <row r="70" spans="1:6" ht="29" x14ac:dyDescent="0.35">
      <c r="A70" s="57" t="s">
        <v>97</v>
      </c>
      <c r="B70" s="59" t="s">
        <v>98</v>
      </c>
      <c r="C70" s="49" t="s">
        <v>40</v>
      </c>
      <c r="D70" s="49" t="s">
        <v>40</v>
      </c>
      <c r="E70" s="49" t="s">
        <v>40</v>
      </c>
      <c r="F70" s="50"/>
    </row>
    <row r="71" spans="1:6" ht="12" customHeight="1" x14ac:dyDescent="0.35">
      <c r="A71" s="46"/>
      <c r="B71" s="39"/>
      <c r="C71" s="41"/>
      <c r="D71" s="41"/>
      <c r="E71" s="41"/>
      <c r="F71" s="42"/>
    </row>
    <row r="72" spans="1:6" hidden="1" x14ac:dyDescent="0.35">
      <c r="A72" s="46"/>
      <c r="B72" s="39"/>
      <c r="C72" s="41"/>
      <c r="D72" s="41"/>
      <c r="E72" s="41"/>
      <c r="F72" s="42"/>
    </row>
    <row r="73" spans="1:6" x14ac:dyDescent="0.35">
      <c r="A73" s="43" t="s">
        <v>99</v>
      </c>
      <c r="B73" s="43" t="s">
        <v>100</v>
      </c>
      <c r="C73" s="44" t="s">
        <v>34</v>
      </c>
      <c r="D73" s="44" t="s">
        <v>35</v>
      </c>
      <c r="E73" s="44" t="s">
        <v>36</v>
      </c>
      <c r="F73" s="45" t="s">
        <v>37</v>
      </c>
    </row>
    <row r="74" spans="1:6" x14ac:dyDescent="0.35">
      <c r="A74" s="111" t="s">
        <v>67</v>
      </c>
      <c r="B74" s="112"/>
      <c r="C74" s="46"/>
      <c r="D74" s="46"/>
      <c r="E74" s="46"/>
      <c r="F74" s="47"/>
    </row>
    <row r="75" spans="1:6" ht="29" x14ac:dyDescent="0.35">
      <c r="A75" s="37" t="s">
        <v>101</v>
      </c>
      <c r="B75" s="72" t="s">
        <v>102</v>
      </c>
      <c r="C75" s="49" t="s">
        <v>40</v>
      </c>
      <c r="D75" s="49" t="s">
        <v>40</v>
      </c>
      <c r="E75" s="49" t="s">
        <v>40</v>
      </c>
      <c r="F75" s="74"/>
    </row>
    <row r="76" spans="1:6" ht="43.5" x14ac:dyDescent="0.35">
      <c r="A76" s="37" t="s">
        <v>103</v>
      </c>
      <c r="B76" s="72" t="s">
        <v>104</v>
      </c>
      <c r="C76" s="49" t="s">
        <v>40</v>
      </c>
      <c r="D76" s="49" t="s">
        <v>40</v>
      </c>
      <c r="E76" s="49" t="s">
        <v>40</v>
      </c>
      <c r="F76" s="50"/>
    </row>
    <row r="77" spans="1:6" ht="29" x14ac:dyDescent="0.35">
      <c r="A77" s="37" t="s">
        <v>105</v>
      </c>
      <c r="B77" s="72" t="s">
        <v>106</v>
      </c>
      <c r="C77" s="49" t="s">
        <v>40</v>
      </c>
      <c r="D77" s="49" t="s">
        <v>40</v>
      </c>
      <c r="E77" s="49" t="s">
        <v>40</v>
      </c>
      <c r="F77" s="50"/>
    </row>
    <row r="78" spans="1:6" ht="29" x14ac:dyDescent="0.35">
      <c r="A78" s="37" t="s">
        <v>107</v>
      </c>
      <c r="B78" s="72" t="s">
        <v>108</v>
      </c>
      <c r="C78" s="49" t="s">
        <v>40</v>
      </c>
      <c r="D78" s="49" t="s">
        <v>40</v>
      </c>
      <c r="E78" s="49" t="s">
        <v>40</v>
      </c>
      <c r="F78" s="50"/>
    </row>
    <row r="79" spans="1:6" ht="29" x14ac:dyDescent="0.35">
      <c r="A79" s="37" t="s">
        <v>109</v>
      </c>
      <c r="B79" s="72" t="s">
        <v>110</v>
      </c>
      <c r="C79" s="49" t="s">
        <v>40</v>
      </c>
      <c r="D79" s="49" t="s">
        <v>40</v>
      </c>
      <c r="E79" s="49" t="s">
        <v>40</v>
      </c>
      <c r="F79" s="50"/>
    </row>
    <row r="80" spans="1:6" ht="14.5" customHeight="1" x14ac:dyDescent="0.35">
      <c r="A80" s="111" t="s">
        <v>92</v>
      </c>
      <c r="B80" s="112"/>
      <c r="C80" s="46"/>
      <c r="D80" s="46"/>
      <c r="E80" s="46"/>
      <c r="F80" s="47"/>
    </row>
    <row r="81" spans="1:6" x14ac:dyDescent="0.35">
      <c r="A81" s="37" t="s">
        <v>111</v>
      </c>
      <c r="B81" s="72" t="s">
        <v>112</v>
      </c>
      <c r="C81" s="49" t="s">
        <v>40</v>
      </c>
      <c r="D81" s="49" t="s">
        <v>40</v>
      </c>
      <c r="E81" s="49" t="s">
        <v>40</v>
      </c>
      <c r="F81" s="50"/>
    </row>
    <row r="82" spans="1:6" ht="29" x14ac:dyDescent="0.35">
      <c r="A82" s="37" t="s">
        <v>113</v>
      </c>
      <c r="B82" s="72" t="s">
        <v>114</v>
      </c>
      <c r="C82" s="49" t="s">
        <v>40</v>
      </c>
      <c r="D82" s="49" t="s">
        <v>40</v>
      </c>
      <c r="E82" s="49" t="s">
        <v>40</v>
      </c>
      <c r="F82" s="50"/>
    </row>
    <row r="83" spans="1:6" ht="29" x14ac:dyDescent="0.35">
      <c r="A83" s="37" t="s">
        <v>115</v>
      </c>
      <c r="B83" s="72" t="s">
        <v>116</v>
      </c>
      <c r="C83" s="49" t="s">
        <v>40</v>
      </c>
      <c r="D83" s="49" t="s">
        <v>40</v>
      </c>
      <c r="E83" s="49" t="s">
        <v>40</v>
      </c>
      <c r="F83" s="50"/>
    </row>
    <row r="84" spans="1:6" x14ac:dyDescent="0.35">
      <c r="A84" s="37" t="s">
        <v>117</v>
      </c>
      <c r="B84" s="72" t="s">
        <v>118</v>
      </c>
      <c r="C84" s="49" t="s">
        <v>40</v>
      </c>
      <c r="D84" s="49" t="s">
        <v>40</v>
      </c>
      <c r="E84" s="49" t="s">
        <v>40</v>
      </c>
      <c r="F84" s="50"/>
    </row>
    <row r="85" spans="1:6" ht="29" x14ac:dyDescent="0.35">
      <c r="A85" s="37" t="s">
        <v>119</v>
      </c>
      <c r="B85" s="72" t="s">
        <v>120</v>
      </c>
      <c r="C85" s="49" t="s">
        <v>40</v>
      </c>
      <c r="D85" s="49" t="s">
        <v>40</v>
      </c>
      <c r="E85" s="49" t="s">
        <v>40</v>
      </c>
      <c r="F85" s="50"/>
    </row>
    <row r="86" spans="1:6" ht="29" x14ac:dyDescent="0.35">
      <c r="A86" s="37" t="s">
        <v>121</v>
      </c>
      <c r="B86" s="72" t="s">
        <v>122</v>
      </c>
      <c r="C86" s="49" t="s">
        <v>40</v>
      </c>
      <c r="D86" s="49" t="s">
        <v>40</v>
      </c>
      <c r="E86" s="49" t="s">
        <v>40</v>
      </c>
      <c r="F86" s="50"/>
    </row>
    <row r="87" spans="1:6" ht="29" x14ac:dyDescent="0.35">
      <c r="A87" s="37" t="s">
        <v>123</v>
      </c>
      <c r="B87" s="72" t="s">
        <v>124</v>
      </c>
      <c r="C87" s="49" t="s">
        <v>40</v>
      </c>
      <c r="D87" s="49" t="s">
        <v>40</v>
      </c>
      <c r="E87" s="49" t="s">
        <v>40</v>
      </c>
      <c r="F87" s="50"/>
    </row>
    <row r="88" spans="1:6" ht="29" x14ac:dyDescent="0.35">
      <c r="A88" s="37" t="s">
        <v>125</v>
      </c>
      <c r="B88" s="72" t="s">
        <v>126</v>
      </c>
      <c r="C88" s="49" t="s">
        <v>40</v>
      </c>
      <c r="D88" s="49" t="s">
        <v>40</v>
      </c>
      <c r="E88" s="49" t="s">
        <v>40</v>
      </c>
      <c r="F88" s="50"/>
    </row>
    <row r="89" spans="1:6" ht="29" x14ac:dyDescent="0.35">
      <c r="A89" s="37" t="s">
        <v>127</v>
      </c>
      <c r="B89" s="72" t="s">
        <v>128</v>
      </c>
      <c r="C89" s="49" t="s">
        <v>40</v>
      </c>
      <c r="D89" s="49" t="s">
        <v>40</v>
      </c>
      <c r="E89" s="49" t="s">
        <v>40</v>
      </c>
      <c r="F89" s="50"/>
    </row>
    <row r="90" spans="1:6" ht="43.5" x14ac:dyDescent="0.35">
      <c r="A90" s="37" t="s">
        <v>129</v>
      </c>
      <c r="B90" s="72" t="s">
        <v>130</v>
      </c>
      <c r="C90" s="49" t="s">
        <v>40</v>
      </c>
      <c r="D90" s="49" t="s">
        <v>40</v>
      </c>
      <c r="E90" s="49" t="s">
        <v>40</v>
      </c>
      <c r="F90" s="50"/>
    </row>
    <row r="91" spans="1:6" ht="133.9" customHeight="1" x14ac:dyDescent="0.35">
      <c r="A91" s="126" t="s">
        <v>131</v>
      </c>
      <c r="B91" s="127"/>
      <c r="C91" s="127"/>
      <c r="D91" s="127"/>
      <c r="E91" s="127"/>
      <c r="F91" s="128"/>
    </row>
    <row r="92" spans="1:6" s="75" customFormat="1" ht="4.9000000000000004" hidden="1" customHeight="1" x14ac:dyDescent="0.35">
      <c r="A92" s="39"/>
      <c r="B92" s="39"/>
      <c r="C92" s="41"/>
      <c r="D92" s="41"/>
      <c r="E92" s="41"/>
      <c r="F92" s="42"/>
    </row>
    <row r="93" spans="1:6" ht="14.5" customHeight="1" x14ac:dyDescent="0.35">
      <c r="A93" s="43" t="s">
        <v>132</v>
      </c>
      <c r="B93" s="43" t="s">
        <v>133</v>
      </c>
      <c r="C93" s="44" t="s">
        <v>34</v>
      </c>
      <c r="D93" s="44" t="s">
        <v>35</v>
      </c>
      <c r="E93" s="44" t="s">
        <v>36</v>
      </c>
      <c r="F93" s="45" t="s">
        <v>37</v>
      </c>
    </row>
    <row r="94" spans="1:6" ht="14.5" customHeight="1" x14ac:dyDescent="0.35">
      <c r="A94" s="111" t="s">
        <v>67</v>
      </c>
      <c r="B94" s="112"/>
      <c r="C94" s="46"/>
      <c r="D94" s="46"/>
      <c r="E94" s="46"/>
      <c r="F94" s="47"/>
    </row>
    <row r="95" spans="1:6" ht="29" x14ac:dyDescent="0.35">
      <c r="A95" s="37" t="s">
        <v>134</v>
      </c>
      <c r="B95" s="72" t="s">
        <v>135</v>
      </c>
      <c r="C95" s="49" t="s">
        <v>40</v>
      </c>
      <c r="D95" s="49" t="s">
        <v>40</v>
      </c>
      <c r="E95" s="49" t="s">
        <v>40</v>
      </c>
      <c r="F95" s="50"/>
    </row>
    <row r="96" spans="1:6" ht="43.5" x14ac:dyDescent="0.35">
      <c r="A96" s="37" t="s">
        <v>136</v>
      </c>
      <c r="B96" s="48" t="s">
        <v>137</v>
      </c>
      <c r="C96" s="49" t="s">
        <v>40</v>
      </c>
      <c r="D96" s="49" t="s">
        <v>40</v>
      </c>
      <c r="E96" s="49" t="s">
        <v>40</v>
      </c>
      <c r="F96" s="50"/>
    </row>
    <row r="97" spans="1:6" ht="29" x14ac:dyDescent="0.35">
      <c r="A97" s="37" t="s">
        <v>138</v>
      </c>
      <c r="B97" s="48" t="s">
        <v>139</v>
      </c>
      <c r="C97" s="49" t="s">
        <v>40</v>
      </c>
      <c r="D97" s="49" t="s">
        <v>40</v>
      </c>
      <c r="E97" s="49" t="s">
        <v>40</v>
      </c>
      <c r="F97" s="50"/>
    </row>
    <row r="98" spans="1:6" ht="43.5" x14ac:dyDescent="0.35">
      <c r="A98" s="37" t="s">
        <v>140</v>
      </c>
      <c r="B98" s="48" t="s">
        <v>141</v>
      </c>
      <c r="C98" s="49" t="s">
        <v>40</v>
      </c>
      <c r="D98" s="49" t="s">
        <v>40</v>
      </c>
      <c r="E98" s="49" t="s">
        <v>40</v>
      </c>
      <c r="F98" s="50"/>
    </row>
    <row r="99" spans="1:6" ht="29" x14ac:dyDescent="0.35">
      <c r="A99" s="37" t="s">
        <v>142</v>
      </c>
      <c r="B99" s="48" t="s">
        <v>143</v>
      </c>
      <c r="C99" s="49" t="s">
        <v>40</v>
      </c>
      <c r="D99" s="49" t="s">
        <v>40</v>
      </c>
      <c r="E99" s="49" t="s">
        <v>40</v>
      </c>
      <c r="F99" s="50"/>
    </row>
    <row r="100" spans="1:6" x14ac:dyDescent="0.35">
      <c r="A100" s="37" t="s">
        <v>144</v>
      </c>
      <c r="B100" s="48" t="s">
        <v>145</v>
      </c>
      <c r="C100" s="49" t="s">
        <v>40</v>
      </c>
      <c r="D100" s="49" t="s">
        <v>40</v>
      </c>
      <c r="E100" s="49" t="s">
        <v>40</v>
      </c>
      <c r="F100" s="50"/>
    </row>
    <row r="101" spans="1:6" ht="14.5" customHeight="1" x14ac:dyDescent="0.35">
      <c r="A101" s="111" t="s">
        <v>92</v>
      </c>
      <c r="B101" s="112"/>
      <c r="C101" s="46"/>
      <c r="D101" s="46"/>
      <c r="E101" s="46"/>
      <c r="F101" s="47"/>
    </row>
    <row r="102" spans="1:6" ht="29" x14ac:dyDescent="0.35">
      <c r="A102" s="37" t="s">
        <v>146</v>
      </c>
      <c r="B102" s="48" t="s">
        <v>147</v>
      </c>
      <c r="C102" s="49" t="s">
        <v>40</v>
      </c>
      <c r="D102" s="49" t="s">
        <v>40</v>
      </c>
      <c r="E102" s="49" t="s">
        <v>40</v>
      </c>
      <c r="F102" s="50"/>
    </row>
    <row r="103" spans="1:6" ht="29" x14ac:dyDescent="0.35">
      <c r="A103" s="37" t="s">
        <v>148</v>
      </c>
      <c r="B103" s="48" t="s">
        <v>149</v>
      </c>
      <c r="C103" s="49" t="s">
        <v>40</v>
      </c>
      <c r="D103" s="49" t="s">
        <v>40</v>
      </c>
      <c r="E103" s="49" t="s">
        <v>40</v>
      </c>
      <c r="F103" s="50"/>
    </row>
    <row r="104" spans="1:6" ht="29" x14ac:dyDescent="0.35">
      <c r="A104" s="37" t="s">
        <v>150</v>
      </c>
      <c r="B104" s="48" t="s">
        <v>151</v>
      </c>
      <c r="C104" s="49" t="s">
        <v>40</v>
      </c>
      <c r="D104" s="49" t="s">
        <v>40</v>
      </c>
      <c r="E104" s="49" t="s">
        <v>40</v>
      </c>
      <c r="F104" s="50"/>
    </row>
    <row r="105" spans="1:6" ht="43.5" x14ac:dyDescent="0.35">
      <c r="A105" s="37" t="s">
        <v>152</v>
      </c>
      <c r="B105" s="72" t="s">
        <v>153</v>
      </c>
      <c r="C105" s="49" t="s">
        <v>40</v>
      </c>
      <c r="D105" s="49" t="s">
        <v>40</v>
      </c>
      <c r="E105" s="49" t="s">
        <v>40</v>
      </c>
      <c r="F105" s="50"/>
    </row>
    <row r="106" spans="1:6" ht="29" x14ac:dyDescent="0.35">
      <c r="A106" s="37" t="s">
        <v>154</v>
      </c>
      <c r="B106" s="48" t="s">
        <v>155</v>
      </c>
      <c r="C106" s="49" t="s">
        <v>40</v>
      </c>
      <c r="D106" s="49" t="s">
        <v>40</v>
      </c>
      <c r="E106" s="49" t="s">
        <v>40</v>
      </c>
      <c r="F106" s="50"/>
    </row>
    <row r="107" spans="1:6" ht="29" x14ac:dyDescent="0.35">
      <c r="A107" s="37" t="s">
        <v>156</v>
      </c>
      <c r="B107" s="48" t="s">
        <v>157</v>
      </c>
      <c r="C107" s="49" t="s">
        <v>40</v>
      </c>
      <c r="D107" s="49" t="s">
        <v>40</v>
      </c>
      <c r="E107" s="49" t="s">
        <v>40</v>
      </c>
      <c r="F107" s="50"/>
    </row>
    <row r="108" spans="1:6" ht="29" x14ac:dyDescent="0.35">
      <c r="A108" s="37" t="s">
        <v>158</v>
      </c>
      <c r="B108" s="48" t="s">
        <v>159</v>
      </c>
      <c r="C108" s="49" t="s">
        <v>40</v>
      </c>
      <c r="D108" s="49" t="s">
        <v>40</v>
      </c>
      <c r="E108" s="49" t="s">
        <v>40</v>
      </c>
      <c r="F108" s="50"/>
    </row>
    <row r="109" spans="1:6" x14ac:dyDescent="0.35">
      <c r="A109" s="39"/>
      <c r="B109" s="40"/>
      <c r="C109" s="41"/>
      <c r="D109" s="41"/>
      <c r="E109" s="41"/>
      <c r="F109" s="42"/>
    </row>
    <row r="110" spans="1:6" x14ac:dyDescent="0.35">
      <c r="A110" s="39"/>
      <c r="B110" s="40"/>
      <c r="C110" s="41"/>
      <c r="D110" s="41"/>
      <c r="E110" s="41"/>
      <c r="F110" s="42"/>
    </row>
    <row r="111" spans="1:6" x14ac:dyDescent="0.35">
      <c r="A111" s="43" t="s">
        <v>160</v>
      </c>
      <c r="B111" s="43" t="s">
        <v>161</v>
      </c>
      <c r="C111" s="44" t="s">
        <v>34</v>
      </c>
      <c r="D111" s="44" t="s">
        <v>35</v>
      </c>
      <c r="E111" s="44" t="s">
        <v>36</v>
      </c>
      <c r="F111" s="45" t="s">
        <v>37</v>
      </c>
    </row>
    <row r="112" spans="1:6" ht="14.5" customHeight="1" x14ac:dyDescent="0.35">
      <c r="A112" s="111" t="s">
        <v>92</v>
      </c>
      <c r="B112" s="112"/>
      <c r="C112" s="46"/>
      <c r="D112" s="46"/>
      <c r="E112" s="46"/>
      <c r="F112" s="47"/>
    </row>
    <row r="113" spans="1:6" ht="29" x14ac:dyDescent="0.35">
      <c r="A113" s="37" t="s">
        <v>162</v>
      </c>
      <c r="B113" s="48" t="s">
        <v>163</v>
      </c>
      <c r="C113" s="49" t="s">
        <v>40</v>
      </c>
      <c r="D113" s="49" t="s">
        <v>40</v>
      </c>
      <c r="E113" s="49" t="s">
        <v>40</v>
      </c>
      <c r="F113" s="50"/>
    </row>
    <row r="114" spans="1:6" ht="29" x14ac:dyDescent="0.35">
      <c r="A114" s="37" t="s">
        <v>164</v>
      </c>
      <c r="B114" s="48" t="s">
        <v>165</v>
      </c>
      <c r="C114" s="49" t="s">
        <v>40</v>
      </c>
      <c r="D114" s="49" t="s">
        <v>40</v>
      </c>
      <c r="E114" s="49" t="s">
        <v>40</v>
      </c>
      <c r="F114" s="50"/>
    </row>
    <row r="115" spans="1:6" ht="29" x14ac:dyDescent="0.35">
      <c r="A115" s="37" t="s">
        <v>166</v>
      </c>
      <c r="B115" s="48" t="s">
        <v>167</v>
      </c>
      <c r="C115" s="49" t="s">
        <v>40</v>
      </c>
      <c r="D115" s="49" t="s">
        <v>40</v>
      </c>
      <c r="E115" s="49" t="s">
        <v>40</v>
      </c>
      <c r="F115" s="50"/>
    </row>
    <row r="116" spans="1:6" ht="29" x14ac:dyDescent="0.35">
      <c r="A116" s="37" t="s">
        <v>168</v>
      </c>
      <c r="B116" s="48" t="s">
        <v>169</v>
      </c>
      <c r="C116" s="49" t="s">
        <v>40</v>
      </c>
      <c r="D116" s="49" t="s">
        <v>40</v>
      </c>
      <c r="E116" s="49" t="s">
        <v>40</v>
      </c>
      <c r="F116" s="50"/>
    </row>
    <row r="117" spans="1:6" x14ac:dyDescent="0.35">
      <c r="A117" s="37" t="s">
        <v>170</v>
      </c>
      <c r="B117" s="48" t="s">
        <v>171</v>
      </c>
      <c r="C117" s="49" t="s">
        <v>40</v>
      </c>
      <c r="D117" s="49" t="s">
        <v>40</v>
      </c>
      <c r="E117" s="49" t="s">
        <v>40</v>
      </c>
      <c r="F117" s="50"/>
    </row>
    <row r="118" spans="1:6" ht="29" x14ac:dyDescent="0.35">
      <c r="A118" s="37" t="s">
        <v>172</v>
      </c>
      <c r="B118" s="48" t="s">
        <v>173</v>
      </c>
      <c r="C118" s="49" t="s">
        <v>40</v>
      </c>
      <c r="D118" s="49" t="s">
        <v>40</v>
      </c>
      <c r="E118" s="49" t="s">
        <v>40</v>
      </c>
      <c r="F118" s="50"/>
    </row>
    <row r="119" spans="1:6" ht="29" x14ac:dyDescent="0.35">
      <c r="A119" s="37" t="s">
        <v>174</v>
      </c>
      <c r="B119" s="48" t="s">
        <v>175</v>
      </c>
      <c r="C119" s="49" t="s">
        <v>40</v>
      </c>
      <c r="D119" s="49" t="s">
        <v>40</v>
      </c>
      <c r="E119" s="49" t="s">
        <v>40</v>
      </c>
      <c r="F119" s="50"/>
    </row>
    <row r="120" spans="1:6" x14ac:dyDescent="0.35">
      <c r="A120" s="39"/>
      <c r="B120" s="40"/>
      <c r="C120" s="41"/>
      <c r="D120" s="41"/>
      <c r="E120" s="41"/>
      <c r="F120" s="42"/>
    </row>
    <row r="121" spans="1:6" hidden="1" x14ac:dyDescent="0.35">
      <c r="A121" s="39"/>
      <c r="B121" s="40"/>
      <c r="C121" s="41"/>
      <c r="D121" s="41"/>
      <c r="E121" s="41"/>
      <c r="F121" s="42"/>
    </row>
    <row r="122" spans="1:6" x14ac:dyDescent="0.35">
      <c r="A122" s="43" t="s">
        <v>176</v>
      </c>
      <c r="B122" s="43" t="s">
        <v>177</v>
      </c>
      <c r="C122" s="44" t="s">
        <v>34</v>
      </c>
      <c r="D122" s="44" t="s">
        <v>35</v>
      </c>
      <c r="E122" s="44" t="s">
        <v>36</v>
      </c>
      <c r="F122" s="45" t="s">
        <v>37</v>
      </c>
    </row>
    <row r="123" spans="1:6" ht="14.5" customHeight="1" x14ac:dyDescent="0.35">
      <c r="A123" s="111" t="s">
        <v>67</v>
      </c>
      <c r="B123" s="112"/>
      <c r="C123" s="46"/>
      <c r="D123" s="46"/>
      <c r="E123" s="46"/>
      <c r="F123" s="47"/>
    </row>
    <row r="124" spans="1:6" ht="29" x14ac:dyDescent="0.35">
      <c r="A124" s="37" t="s">
        <v>178</v>
      </c>
      <c r="B124" s="48" t="s">
        <v>179</v>
      </c>
      <c r="C124" s="49" t="s">
        <v>40</v>
      </c>
      <c r="D124" s="49" t="s">
        <v>40</v>
      </c>
      <c r="E124" s="49" t="s">
        <v>40</v>
      </c>
      <c r="F124" s="50"/>
    </row>
    <row r="125" spans="1:6" ht="43.5" x14ac:dyDescent="0.35">
      <c r="A125" s="37" t="s">
        <v>180</v>
      </c>
      <c r="B125" s="48" t="s">
        <v>181</v>
      </c>
      <c r="C125" s="49" t="s">
        <v>40</v>
      </c>
      <c r="D125" s="49" t="s">
        <v>40</v>
      </c>
      <c r="E125" s="49" t="s">
        <v>40</v>
      </c>
      <c r="F125" s="50"/>
    </row>
    <row r="126" spans="1:6" ht="14.5" customHeight="1" x14ac:dyDescent="0.35">
      <c r="A126" s="111" t="s">
        <v>92</v>
      </c>
      <c r="B126" s="112"/>
      <c r="C126" s="46"/>
      <c r="D126" s="46"/>
      <c r="E126" s="46"/>
      <c r="F126" s="47"/>
    </row>
    <row r="127" spans="1:6" ht="29" x14ac:dyDescent="0.35">
      <c r="A127" s="37" t="s">
        <v>182</v>
      </c>
      <c r="B127" s="48" t="s">
        <v>183</v>
      </c>
      <c r="C127" s="49" t="s">
        <v>40</v>
      </c>
      <c r="D127" s="49" t="s">
        <v>40</v>
      </c>
      <c r="E127" s="49" t="s">
        <v>40</v>
      </c>
      <c r="F127" s="50"/>
    </row>
    <row r="128" spans="1:6" ht="43.5" x14ac:dyDescent="0.35">
      <c r="A128" s="37" t="s">
        <v>184</v>
      </c>
      <c r="B128" s="48" t="s">
        <v>185</v>
      </c>
      <c r="C128" s="49" t="s">
        <v>40</v>
      </c>
      <c r="D128" s="49" t="s">
        <v>40</v>
      </c>
      <c r="E128" s="49" t="s">
        <v>40</v>
      </c>
      <c r="F128" s="50"/>
    </row>
    <row r="129" spans="1:6" ht="43.5" x14ac:dyDescent="0.35">
      <c r="A129" s="37" t="s">
        <v>186</v>
      </c>
      <c r="B129" s="48" t="s">
        <v>187</v>
      </c>
      <c r="C129" s="49" t="s">
        <v>40</v>
      </c>
      <c r="D129" s="49" t="s">
        <v>40</v>
      </c>
      <c r="E129" s="49" t="s">
        <v>40</v>
      </c>
      <c r="F129" s="50"/>
    </row>
    <row r="130" spans="1:6" ht="29" x14ac:dyDescent="0.35">
      <c r="A130" s="37" t="s">
        <v>188</v>
      </c>
      <c r="B130" s="48" t="s">
        <v>189</v>
      </c>
      <c r="C130" s="49" t="s">
        <v>40</v>
      </c>
      <c r="D130" s="49" t="s">
        <v>40</v>
      </c>
      <c r="E130" s="49" t="s">
        <v>40</v>
      </c>
      <c r="F130" s="50"/>
    </row>
    <row r="131" spans="1:6" ht="29" x14ac:dyDescent="0.35">
      <c r="A131" s="37" t="s">
        <v>190</v>
      </c>
      <c r="B131" s="48" t="s">
        <v>191</v>
      </c>
      <c r="C131" s="49" t="s">
        <v>40</v>
      </c>
      <c r="D131" s="49" t="s">
        <v>40</v>
      </c>
      <c r="E131" s="49" t="s">
        <v>40</v>
      </c>
      <c r="F131" s="50"/>
    </row>
    <row r="132" spans="1:6" ht="29" x14ac:dyDescent="0.35">
      <c r="A132" s="37" t="s">
        <v>192</v>
      </c>
      <c r="B132" s="48" t="s">
        <v>193</v>
      </c>
      <c r="C132" s="49" t="s">
        <v>40</v>
      </c>
      <c r="D132" s="49" t="s">
        <v>40</v>
      </c>
      <c r="E132" s="49" t="s">
        <v>40</v>
      </c>
      <c r="F132" s="50"/>
    </row>
    <row r="133" spans="1:6" ht="43.5" x14ac:dyDescent="0.35">
      <c r="A133" s="37" t="s">
        <v>194</v>
      </c>
      <c r="B133" s="48" t="s">
        <v>195</v>
      </c>
      <c r="C133" s="49" t="s">
        <v>40</v>
      </c>
      <c r="D133" s="49" t="s">
        <v>40</v>
      </c>
      <c r="E133" s="49" t="s">
        <v>40</v>
      </c>
      <c r="F133" s="50"/>
    </row>
    <row r="134" spans="1:6" ht="43.5" x14ac:dyDescent="0.35">
      <c r="A134" s="37" t="s">
        <v>196</v>
      </c>
      <c r="B134" s="48" t="s">
        <v>197</v>
      </c>
      <c r="C134" s="49" t="s">
        <v>40</v>
      </c>
      <c r="D134" s="49" t="s">
        <v>40</v>
      </c>
      <c r="E134" s="49" t="s">
        <v>40</v>
      </c>
      <c r="F134" s="50"/>
    </row>
    <row r="135" spans="1:6" ht="29" x14ac:dyDescent="0.35">
      <c r="A135" s="37" t="s">
        <v>198</v>
      </c>
      <c r="B135" s="48" t="s">
        <v>199</v>
      </c>
      <c r="C135" s="49" t="s">
        <v>40</v>
      </c>
      <c r="D135" s="49" t="s">
        <v>40</v>
      </c>
      <c r="E135" s="49" t="s">
        <v>40</v>
      </c>
      <c r="F135" s="50"/>
    </row>
    <row r="136" spans="1:6" x14ac:dyDescent="0.35">
      <c r="A136" s="39"/>
      <c r="B136" s="40"/>
      <c r="C136" s="41"/>
      <c r="D136" s="41"/>
      <c r="E136" s="41"/>
      <c r="F136" s="42"/>
    </row>
    <row r="137" spans="1:6" x14ac:dyDescent="0.35">
      <c r="A137" s="39"/>
      <c r="B137" s="40"/>
      <c r="C137" s="41"/>
      <c r="D137" s="41"/>
      <c r="E137" s="41"/>
      <c r="F137" s="42"/>
    </row>
    <row r="138" spans="1:6" x14ac:dyDescent="0.35">
      <c r="A138" s="43" t="s">
        <v>200</v>
      </c>
      <c r="B138" s="43" t="s">
        <v>201</v>
      </c>
      <c r="C138" s="44" t="s">
        <v>34</v>
      </c>
      <c r="D138" s="44" t="s">
        <v>35</v>
      </c>
      <c r="E138" s="44" t="s">
        <v>36</v>
      </c>
      <c r="F138" s="45" t="s">
        <v>37</v>
      </c>
    </row>
    <row r="139" spans="1:6" ht="28.5" customHeight="1" x14ac:dyDescent="0.35">
      <c r="A139" s="111" t="s">
        <v>202</v>
      </c>
      <c r="B139" s="112"/>
      <c r="C139" s="112"/>
      <c r="D139" s="112"/>
      <c r="E139" s="112"/>
      <c r="F139" s="112"/>
    </row>
    <row r="140" spans="1:6" x14ac:dyDescent="0.35">
      <c r="A140" s="37" t="s">
        <v>203</v>
      </c>
      <c r="B140" s="48" t="s">
        <v>204</v>
      </c>
      <c r="C140" s="49" t="s">
        <v>40</v>
      </c>
      <c r="D140" s="49" t="s">
        <v>40</v>
      </c>
      <c r="E140" s="49" t="s">
        <v>40</v>
      </c>
      <c r="F140" s="50"/>
    </row>
    <row r="141" spans="1:6" ht="29" x14ac:dyDescent="0.35">
      <c r="A141" s="37" t="s">
        <v>205</v>
      </c>
      <c r="B141" s="48" t="s">
        <v>206</v>
      </c>
      <c r="C141" s="49" t="s">
        <v>40</v>
      </c>
      <c r="D141" s="49" t="s">
        <v>40</v>
      </c>
      <c r="E141" s="49" t="s">
        <v>40</v>
      </c>
      <c r="F141" s="50"/>
    </row>
    <row r="142" spans="1:6" ht="29" x14ac:dyDescent="0.35">
      <c r="A142" s="37" t="s">
        <v>207</v>
      </c>
      <c r="B142" s="48" t="s">
        <v>208</v>
      </c>
      <c r="C142" s="49" t="s">
        <v>40</v>
      </c>
      <c r="D142" s="49" t="s">
        <v>40</v>
      </c>
      <c r="E142" s="49" t="s">
        <v>40</v>
      </c>
      <c r="F142" s="50"/>
    </row>
    <row r="143" spans="1:6" ht="29" x14ac:dyDescent="0.35">
      <c r="A143" s="37" t="s">
        <v>209</v>
      </c>
      <c r="B143" s="48" t="s">
        <v>210</v>
      </c>
      <c r="C143" s="49" t="s">
        <v>40</v>
      </c>
      <c r="D143" s="49" t="s">
        <v>40</v>
      </c>
      <c r="E143" s="49" t="s">
        <v>40</v>
      </c>
      <c r="F143" s="50"/>
    </row>
    <row r="144" spans="1:6" ht="43.5" x14ac:dyDescent="0.35">
      <c r="A144" s="37" t="s">
        <v>211</v>
      </c>
      <c r="B144" s="48" t="s">
        <v>212</v>
      </c>
      <c r="C144" s="49" t="s">
        <v>40</v>
      </c>
      <c r="D144" s="49" t="s">
        <v>40</v>
      </c>
      <c r="E144" s="49" t="s">
        <v>40</v>
      </c>
      <c r="F144" s="50"/>
    </row>
    <row r="145" spans="1:6" ht="29" x14ac:dyDescent="0.35">
      <c r="A145" s="37" t="s">
        <v>213</v>
      </c>
      <c r="B145" s="48" t="s">
        <v>214</v>
      </c>
      <c r="C145" s="49" t="s">
        <v>40</v>
      </c>
      <c r="D145" s="49" t="s">
        <v>40</v>
      </c>
      <c r="E145" s="49" t="s">
        <v>40</v>
      </c>
      <c r="F145" s="50"/>
    </row>
    <row r="146" spans="1:6" ht="33" customHeight="1" x14ac:dyDescent="0.35">
      <c r="A146" s="37" t="s">
        <v>215</v>
      </c>
      <c r="B146" s="48" t="s">
        <v>216</v>
      </c>
      <c r="C146" s="49" t="s">
        <v>40</v>
      </c>
      <c r="D146" s="49" t="s">
        <v>40</v>
      </c>
      <c r="E146" s="49" t="s">
        <v>40</v>
      </c>
      <c r="F146" s="50"/>
    </row>
    <row r="147" spans="1:6" ht="33.65" customHeight="1" x14ac:dyDescent="0.35">
      <c r="A147" s="37" t="s">
        <v>217</v>
      </c>
      <c r="B147" s="48" t="s">
        <v>218</v>
      </c>
      <c r="C147" s="49" t="s">
        <v>40</v>
      </c>
      <c r="D147" s="49" t="s">
        <v>40</v>
      </c>
      <c r="E147" s="49" t="s">
        <v>40</v>
      </c>
      <c r="F147" s="50"/>
    </row>
    <row r="148" spans="1:6" ht="29" x14ac:dyDescent="0.35">
      <c r="A148" s="37" t="s">
        <v>219</v>
      </c>
      <c r="B148" s="48" t="s">
        <v>220</v>
      </c>
      <c r="C148" s="49" t="s">
        <v>40</v>
      </c>
      <c r="D148" s="49" t="s">
        <v>40</v>
      </c>
      <c r="E148" s="49" t="s">
        <v>40</v>
      </c>
      <c r="F148" s="50"/>
    </row>
    <row r="149" spans="1:6" ht="29" x14ac:dyDescent="0.35">
      <c r="A149" s="37" t="s">
        <v>221</v>
      </c>
      <c r="B149" s="48" t="s">
        <v>222</v>
      </c>
      <c r="C149" s="49" t="s">
        <v>40</v>
      </c>
      <c r="D149" s="49" t="s">
        <v>40</v>
      </c>
      <c r="E149" s="49" t="s">
        <v>40</v>
      </c>
      <c r="F149" s="50"/>
    </row>
    <row r="150" spans="1:6" ht="29" x14ac:dyDescent="0.35">
      <c r="A150" s="37" t="s">
        <v>223</v>
      </c>
      <c r="B150" s="48" t="s">
        <v>224</v>
      </c>
      <c r="C150" s="49" t="s">
        <v>40</v>
      </c>
      <c r="D150" s="49" t="s">
        <v>40</v>
      </c>
      <c r="E150" s="49" t="s">
        <v>40</v>
      </c>
      <c r="F150" s="50"/>
    </row>
    <row r="151" spans="1:6" ht="29" x14ac:dyDescent="0.35">
      <c r="A151" s="37" t="s">
        <v>225</v>
      </c>
      <c r="B151" s="48" t="s">
        <v>226</v>
      </c>
      <c r="C151" s="49" t="s">
        <v>40</v>
      </c>
      <c r="D151" s="49" t="s">
        <v>40</v>
      </c>
      <c r="E151" s="49" t="s">
        <v>40</v>
      </c>
      <c r="F151" s="50"/>
    </row>
    <row r="152" spans="1:6" x14ac:dyDescent="0.35">
      <c r="A152" s="39"/>
      <c r="B152" s="40"/>
      <c r="C152" s="41"/>
      <c r="D152" s="41"/>
      <c r="E152" s="41"/>
      <c r="F152" s="42"/>
    </row>
    <row r="153" spans="1:6" ht="135" customHeight="1" x14ac:dyDescent="0.35">
      <c r="A153" s="39"/>
      <c r="B153" s="40"/>
      <c r="C153" s="41"/>
      <c r="D153" s="41"/>
      <c r="E153" s="41"/>
      <c r="F153" s="42"/>
    </row>
    <row r="154" spans="1:6" x14ac:dyDescent="0.35">
      <c r="A154" s="43" t="s">
        <v>227</v>
      </c>
      <c r="B154" s="43" t="s">
        <v>228</v>
      </c>
      <c r="C154" s="44" t="s">
        <v>34</v>
      </c>
      <c r="D154" s="44" t="s">
        <v>35</v>
      </c>
      <c r="E154" s="44" t="s">
        <v>36</v>
      </c>
      <c r="F154" s="45" t="s">
        <v>37</v>
      </c>
    </row>
    <row r="155" spans="1:6" ht="14.5" customHeight="1" x14ac:dyDescent="0.35">
      <c r="A155" s="111" t="s">
        <v>67</v>
      </c>
      <c r="B155" s="112"/>
      <c r="C155" s="46"/>
      <c r="D155" s="46"/>
      <c r="E155" s="46"/>
      <c r="F155" s="47"/>
    </row>
    <row r="156" spans="1:6" ht="43.15" customHeight="1" x14ac:dyDescent="0.35">
      <c r="A156" s="37" t="s">
        <v>229</v>
      </c>
      <c r="B156" s="48" t="s">
        <v>230</v>
      </c>
      <c r="C156" s="49" t="s">
        <v>40</v>
      </c>
      <c r="D156" s="49" t="s">
        <v>40</v>
      </c>
      <c r="E156" s="49" t="s">
        <v>40</v>
      </c>
      <c r="F156" s="50"/>
    </row>
    <row r="157" spans="1:6" ht="43.15" customHeight="1" x14ac:dyDescent="0.35">
      <c r="A157" s="37" t="s">
        <v>231</v>
      </c>
      <c r="B157" s="48" t="s">
        <v>232</v>
      </c>
      <c r="C157" s="49" t="s">
        <v>40</v>
      </c>
      <c r="D157" s="49" t="s">
        <v>40</v>
      </c>
      <c r="E157" s="49" t="s">
        <v>40</v>
      </c>
      <c r="F157" s="50"/>
    </row>
    <row r="158" spans="1:6" ht="29" x14ac:dyDescent="0.35">
      <c r="A158" s="37" t="s">
        <v>233</v>
      </c>
      <c r="B158" s="48" t="s">
        <v>234</v>
      </c>
      <c r="C158" s="49" t="s">
        <v>40</v>
      </c>
      <c r="D158" s="49" t="s">
        <v>40</v>
      </c>
      <c r="E158" s="49" t="s">
        <v>40</v>
      </c>
      <c r="F158" s="50" t="s">
        <v>235</v>
      </c>
    </row>
    <row r="159" spans="1:6" ht="29" x14ac:dyDescent="0.35">
      <c r="A159" s="37" t="s">
        <v>236</v>
      </c>
      <c r="B159" s="48" t="s">
        <v>237</v>
      </c>
      <c r="C159" s="49" t="s">
        <v>40</v>
      </c>
      <c r="D159" s="49" t="s">
        <v>40</v>
      </c>
      <c r="E159" s="49" t="s">
        <v>40</v>
      </c>
      <c r="F159" s="50"/>
    </row>
    <row r="160" spans="1:6" ht="29" x14ac:dyDescent="0.35">
      <c r="A160" s="37" t="s">
        <v>238</v>
      </c>
      <c r="B160" s="48" t="s">
        <v>239</v>
      </c>
      <c r="C160" s="49" t="s">
        <v>40</v>
      </c>
      <c r="D160" s="49" t="s">
        <v>40</v>
      </c>
      <c r="E160" s="49" t="s">
        <v>40</v>
      </c>
      <c r="F160" s="50"/>
    </row>
    <row r="161" spans="1:6" ht="29" x14ac:dyDescent="0.35">
      <c r="A161" s="37" t="s">
        <v>240</v>
      </c>
      <c r="B161" s="48" t="s">
        <v>241</v>
      </c>
      <c r="C161" s="49" t="s">
        <v>40</v>
      </c>
      <c r="D161" s="49" t="s">
        <v>40</v>
      </c>
      <c r="E161" s="49" t="s">
        <v>40</v>
      </c>
      <c r="F161" s="50" t="s">
        <v>235</v>
      </c>
    </row>
    <row r="162" spans="1:6" ht="28.9" customHeight="1" x14ac:dyDescent="0.35">
      <c r="A162" s="37" t="s">
        <v>242</v>
      </c>
      <c r="B162" s="48" t="s">
        <v>243</v>
      </c>
      <c r="C162" s="49" t="s">
        <v>40</v>
      </c>
      <c r="D162" s="49" t="s">
        <v>40</v>
      </c>
      <c r="E162" s="49" t="s">
        <v>40</v>
      </c>
      <c r="F162" s="50"/>
    </row>
    <row r="163" spans="1:6" x14ac:dyDescent="0.35">
      <c r="A163" s="37" t="s">
        <v>244</v>
      </c>
      <c r="B163" s="48" t="s">
        <v>245</v>
      </c>
      <c r="C163" s="49" t="s">
        <v>40</v>
      </c>
      <c r="D163" s="49" t="s">
        <v>40</v>
      </c>
      <c r="E163" s="49" t="s">
        <v>40</v>
      </c>
      <c r="F163" s="50"/>
    </row>
    <row r="164" spans="1:6" x14ac:dyDescent="0.35">
      <c r="A164" s="111" t="s">
        <v>246</v>
      </c>
      <c r="B164" s="112"/>
      <c r="C164" s="46"/>
      <c r="D164" s="46"/>
      <c r="E164" s="46"/>
      <c r="F164" s="47"/>
    </row>
    <row r="165" spans="1:6" x14ac:dyDescent="0.35">
      <c r="A165" s="38" t="s">
        <v>247</v>
      </c>
      <c r="B165" s="51" t="s">
        <v>248</v>
      </c>
      <c r="C165" s="49" t="s">
        <v>40</v>
      </c>
      <c r="D165" s="49" t="s">
        <v>40</v>
      </c>
      <c r="E165" s="49" t="s">
        <v>40</v>
      </c>
      <c r="F165" s="50"/>
    </row>
    <row r="166" spans="1:6" x14ac:dyDescent="0.35">
      <c r="A166" s="108" t="s">
        <v>249</v>
      </c>
      <c r="B166" s="109"/>
      <c r="C166" s="109"/>
      <c r="D166" s="109"/>
      <c r="E166" s="109"/>
      <c r="F166" s="109"/>
    </row>
    <row r="167" spans="1:6" x14ac:dyDescent="0.35">
      <c r="A167" s="110"/>
      <c r="B167" s="110"/>
      <c r="C167" s="110"/>
      <c r="D167" s="110"/>
      <c r="E167" s="110"/>
      <c r="F167" s="110"/>
    </row>
    <row r="168" spans="1:6" x14ac:dyDescent="0.35">
      <c r="A168" s="110"/>
      <c r="B168" s="110"/>
      <c r="C168" s="110"/>
      <c r="D168" s="110"/>
      <c r="E168" s="110"/>
      <c r="F168" s="110"/>
    </row>
    <row r="169" spans="1:6" ht="76.900000000000006" customHeight="1" x14ac:dyDescent="0.35">
      <c r="A169" s="110"/>
      <c r="B169" s="110"/>
      <c r="C169" s="110"/>
      <c r="D169" s="110"/>
      <c r="E169" s="110"/>
      <c r="F169" s="110"/>
    </row>
    <row r="170" spans="1:6" x14ac:dyDescent="0.35">
      <c r="A170" s="39"/>
      <c r="B170" s="40"/>
      <c r="C170" s="41"/>
      <c r="D170" s="41"/>
      <c r="E170" s="41"/>
      <c r="F170" s="42"/>
    </row>
    <row r="171" spans="1:6" x14ac:dyDescent="0.35">
      <c r="A171" s="39"/>
      <c r="B171" s="40"/>
      <c r="C171" s="41"/>
      <c r="D171" s="41"/>
      <c r="E171" s="41"/>
      <c r="F171" s="42"/>
    </row>
    <row r="172" spans="1:6" x14ac:dyDescent="0.35">
      <c r="A172" s="76" t="s">
        <v>250</v>
      </c>
      <c r="B172" s="76" t="s">
        <v>251</v>
      </c>
      <c r="C172" s="44" t="s">
        <v>34</v>
      </c>
      <c r="D172" s="44" t="s">
        <v>35</v>
      </c>
      <c r="E172" s="44" t="s">
        <v>36</v>
      </c>
      <c r="F172" s="45" t="s">
        <v>37</v>
      </c>
    </row>
    <row r="173" spans="1:6" ht="14.5" customHeight="1" x14ac:dyDescent="0.35">
      <c r="A173" s="108" t="s">
        <v>252</v>
      </c>
      <c r="B173" s="109"/>
      <c r="C173" s="109"/>
      <c r="D173" s="109"/>
      <c r="E173" s="109"/>
      <c r="F173" s="109"/>
    </row>
    <row r="174" spans="1:6" x14ac:dyDescent="0.35">
      <c r="A174" s="110"/>
      <c r="B174" s="110"/>
      <c r="C174" s="110"/>
      <c r="D174" s="110"/>
      <c r="E174" s="110"/>
      <c r="F174" s="110"/>
    </row>
    <row r="175" spans="1:6" x14ac:dyDescent="0.35">
      <c r="A175" s="110"/>
      <c r="B175" s="110"/>
      <c r="C175" s="110"/>
      <c r="D175" s="110"/>
      <c r="E175" s="110"/>
      <c r="F175" s="110"/>
    </row>
    <row r="176" spans="1:6" x14ac:dyDescent="0.35">
      <c r="A176" s="110"/>
      <c r="B176" s="110"/>
      <c r="C176" s="110"/>
      <c r="D176" s="110"/>
      <c r="E176" s="110"/>
      <c r="F176" s="110"/>
    </row>
    <row r="177" spans="1:6" ht="14.5" customHeight="1" x14ac:dyDescent="0.35">
      <c r="A177" s="108" t="s">
        <v>253</v>
      </c>
      <c r="B177" s="109"/>
      <c r="C177" s="109"/>
      <c r="D177" s="109"/>
      <c r="E177" s="109"/>
      <c r="F177" s="109"/>
    </row>
    <row r="178" spans="1:6" x14ac:dyDescent="0.35">
      <c r="A178" s="110"/>
      <c r="B178" s="110"/>
      <c r="C178" s="110"/>
      <c r="D178" s="110"/>
      <c r="E178" s="110"/>
      <c r="F178" s="110"/>
    </row>
    <row r="179" spans="1:6" x14ac:dyDescent="0.35">
      <c r="A179" s="110"/>
      <c r="B179" s="110"/>
      <c r="C179" s="110"/>
      <c r="D179" s="110"/>
      <c r="E179" s="110"/>
      <c r="F179" s="110"/>
    </row>
    <row r="180" spans="1:6" x14ac:dyDescent="0.35">
      <c r="A180" s="110"/>
      <c r="B180" s="110"/>
      <c r="C180" s="110"/>
      <c r="D180" s="110"/>
      <c r="E180" s="110"/>
      <c r="F180" s="110"/>
    </row>
    <row r="181" spans="1:6" ht="14.5" customHeight="1" x14ac:dyDescent="0.35">
      <c r="A181" s="108" t="s">
        <v>254</v>
      </c>
      <c r="B181" s="109"/>
      <c r="C181" s="109"/>
      <c r="D181" s="109"/>
      <c r="E181" s="109"/>
      <c r="F181" s="109"/>
    </row>
    <row r="182" spans="1:6" x14ac:dyDescent="0.35">
      <c r="A182" s="110"/>
      <c r="B182" s="110"/>
      <c r="C182" s="110"/>
      <c r="D182" s="110"/>
      <c r="E182" s="110"/>
      <c r="F182" s="110"/>
    </row>
    <row r="183" spans="1:6" x14ac:dyDescent="0.35">
      <c r="A183" s="110"/>
      <c r="B183" s="110"/>
      <c r="C183" s="110"/>
      <c r="D183" s="110"/>
      <c r="E183" s="110"/>
      <c r="F183" s="110"/>
    </row>
    <row r="184" spans="1:6" x14ac:dyDescent="0.35">
      <c r="A184" s="110"/>
      <c r="B184" s="110"/>
      <c r="C184" s="110"/>
      <c r="D184" s="110"/>
      <c r="E184" s="110"/>
      <c r="F184" s="110"/>
    </row>
    <row r="185" spans="1:6" ht="14.5" customHeight="1" x14ac:dyDescent="0.35">
      <c r="A185" s="108" t="s">
        <v>255</v>
      </c>
      <c r="B185" s="109"/>
      <c r="C185" s="109"/>
      <c r="D185" s="109"/>
      <c r="E185" s="109"/>
      <c r="F185" s="109"/>
    </row>
    <row r="186" spans="1:6" x14ac:dyDescent="0.35">
      <c r="A186" s="110"/>
      <c r="B186" s="110"/>
      <c r="C186" s="110"/>
      <c r="D186" s="110"/>
      <c r="E186" s="110"/>
      <c r="F186" s="110"/>
    </row>
    <row r="187" spans="1:6" x14ac:dyDescent="0.35">
      <c r="A187" s="110"/>
      <c r="B187" s="110"/>
      <c r="C187" s="110"/>
      <c r="D187" s="110"/>
      <c r="E187" s="110"/>
      <c r="F187" s="110"/>
    </row>
    <row r="188" spans="1:6" x14ac:dyDescent="0.35">
      <c r="A188" s="110"/>
      <c r="B188" s="110"/>
      <c r="C188" s="110"/>
      <c r="D188" s="110"/>
      <c r="E188" s="110"/>
      <c r="F188" s="110"/>
    </row>
    <row r="189" spans="1:6" ht="14.5" customHeight="1" x14ac:dyDescent="0.35">
      <c r="A189" s="108" t="s">
        <v>256</v>
      </c>
      <c r="B189" s="109"/>
      <c r="C189" s="109"/>
      <c r="D189" s="109"/>
      <c r="E189" s="109"/>
      <c r="F189" s="109"/>
    </row>
    <row r="190" spans="1:6" x14ac:dyDescent="0.35">
      <c r="A190" s="110"/>
      <c r="B190" s="110"/>
      <c r="C190" s="110"/>
      <c r="D190" s="110"/>
      <c r="E190" s="110"/>
      <c r="F190" s="110"/>
    </row>
    <row r="191" spans="1:6" x14ac:dyDescent="0.35">
      <c r="A191" s="110"/>
      <c r="B191" s="110"/>
      <c r="C191" s="110"/>
      <c r="D191" s="110"/>
      <c r="E191" s="110"/>
      <c r="F191" s="110"/>
    </row>
    <row r="192" spans="1:6" ht="30" customHeight="1" x14ac:dyDescent="0.35">
      <c r="A192" s="110"/>
      <c r="B192" s="110"/>
      <c r="C192" s="110"/>
      <c r="D192" s="110"/>
      <c r="E192" s="110"/>
      <c r="F192" s="110"/>
    </row>
    <row r="193" spans="1:6" ht="29" x14ac:dyDescent="0.35">
      <c r="A193" s="37" t="s">
        <v>257</v>
      </c>
      <c r="B193" s="51" t="s">
        <v>258</v>
      </c>
      <c r="C193" s="49" t="s">
        <v>40</v>
      </c>
      <c r="D193" s="49" t="s">
        <v>40</v>
      </c>
      <c r="E193" s="49" t="s">
        <v>40</v>
      </c>
      <c r="F193" s="50"/>
    </row>
    <row r="194" spans="1:6" ht="29" x14ac:dyDescent="0.35">
      <c r="A194" s="37" t="s">
        <v>259</v>
      </c>
      <c r="B194" s="51" t="s">
        <v>260</v>
      </c>
      <c r="C194" s="49" t="s">
        <v>40</v>
      </c>
      <c r="D194" s="49" t="s">
        <v>40</v>
      </c>
      <c r="E194" s="49" t="s">
        <v>40</v>
      </c>
      <c r="F194" s="50"/>
    </row>
    <row r="195" spans="1:6" ht="65.25" customHeight="1" x14ac:dyDescent="0.35">
      <c r="A195" s="37" t="s">
        <v>261</v>
      </c>
      <c r="B195" s="51" t="s">
        <v>262</v>
      </c>
      <c r="C195" s="49" t="s">
        <v>40</v>
      </c>
      <c r="D195" s="49" t="s">
        <v>40</v>
      </c>
      <c r="E195" s="49" t="s">
        <v>40</v>
      </c>
      <c r="F195" s="50"/>
    </row>
    <row r="196" spans="1:6" x14ac:dyDescent="0.35">
      <c r="A196" s="37" t="s">
        <v>263</v>
      </c>
      <c r="B196" s="51" t="s">
        <v>264</v>
      </c>
      <c r="C196" s="49" t="s">
        <v>40</v>
      </c>
      <c r="D196" s="49" t="s">
        <v>40</v>
      </c>
      <c r="E196" s="49" t="s">
        <v>40</v>
      </c>
      <c r="F196" s="50"/>
    </row>
    <row r="197" spans="1:6" ht="15" customHeight="1" x14ac:dyDescent="0.35">
      <c r="A197" s="39"/>
      <c r="B197" s="40"/>
      <c r="C197" s="41"/>
      <c r="D197" s="41"/>
      <c r="E197" s="41"/>
      <c r="F197" s="42"/>
    </row>
    <row r="198" spans="1:6" ht="76.900000000000006" customHeight="1" x14ac:dyDescent="0.35">
      <c r="A198" s="39"/>
      <c r="B198" s="40"/>
      <c r="C198" s="41"/>
      <c r="D198" s="41"/>
      <c r="E198" s="41"/>
      <c r="F198" s="42"/>
    </row>
    <row r="199" spans="1:6" ht="15" customHeight="1" x14ac:dyDescent="0.35">
      <c r="A199" s="76" t="s">
        <v>265</v>
      </c>
      <c r="B199" s="76" t="s">
        <v>266</v>
      </c>
      <c r="C199" s="44" t="s">
        <v>34</v>
      </c>
      <c r="D199" s="44" t="s">
        <v>35</v>
      </c>
      <c r="E199" s="44" t="s">
        <v>36</v>
      </c>
      <c r="F199" s="45" t="s">
        <v>37</v>
      </c>
    </row>
    <row r="200" spans="1:6" x14ac:dyDescent="0.35">
      <c r="A200" s="113" t="s">
        <v>267</v>
      </c>
      <c r="B200" s="114"/>
      <c r="C200" s="114"/>
      <c r="D200" s="114"/>
      <c r="E200" s="114"/>
      <c r="F200" s="114"/>
    </row>
    <row r="201" spans="1:6" ht="29" x14ac:dyDescent="0.35">
      <c r="A201" s="37" t="s">
        <v>268</v>
      </c>
      <c r="B201" s="51" t="s">
        <v>269</v>
      </c>
      <c r="C201" s="49" t="s">
        <v>40</v>
      </c>
      <c r="D201" s="49" t="s">
        <v>40</v>
      </c>
      <c r="E201" s="49" t="s">
        <v>40</v>
      </c>
      <c r="F201" s="50"/>
    </row>
    <row r="202" spans="1:6" x14ac:dyDescent="0.35">
      <c r="A202" s="37" t="s">
        <v>270</v>
      </c>
      <c r="B202" s="51" t="s">
        <v>271</v>
      </c>
      <c r="C202" s="49" t="s">
        <v>40</v>
      </c>
      <c r="D202" s="49" t="s">
        <v>40</v>
      </c>
      <c r="E202" s="49" t="s">
        <v>40</v>
      </c>
      <c r="F202" s="50"/>
    </row>
    <row r="203" spans="1:6" x14ac:dyDescent="0.35">
      <c r="A203" s="37" t="s">
        <v>272</v>
      </c>
      <c r="B203" s="51" t="s">
        <v>273</v>
      </c>
      <c r="C203" s="49" t="s">
        <v>40</v>
      </c>
      <c r="D203" s="49" t="s">
        <v>40</v>
      </c>
      <c r="E203" s="49" t="s">
        <v>40</v>
      </c>
      <c r="F203" s="50"/>
    </row>
    <row r="204" spans="1:6" x14ac:dyDescent="0.35">
      <c r="A204" s="37" t="s">
        <v>274</v>
      </c>
      <c r="B204" s="51" t="s">
        <v>275</v>
      </c>
      <c r="C204" s="49" t="s">
        <v>40</v>
      </c>
      <c r="D204" s="49" t="s">
        <v>40</v>
      </c>
      <c r="E204" s="49" t="s">
        <v>40</v>
      </c>
      <c r="F204" s="50"/>
    </row>
    <row r="205" spans="1:6" x14ac:dyDescent="0.35">
      <c r="A205" s="37" t="s">
        <v>276</v>
      </c>
      <c r="B205" s="51" t="s">
        <v>277</v>
      </c>
      <c r="C205" s="49" t="s">
        <v>40</v>
      </c>
      <c r="D205" s="49" t="s">
        <v>40</v>
      </c>
      <c r="E205" s="49" t="s">
        <v>40</v>
      </c>
      <c r="F205" s="50"/>
    </row>
    <row r="206" spans="1:6" x14ac:dyDescent="0.35">
      <c r="A206" s="37" t="s">
        <v>278</v>
      </c>
      <c r="B206" s="51" t="s">
        <v>279</v>
      </c>
      <c r="C206" s="49" t="s">
        <v>40</v>
      </c>
      <c r="D206" s="49" t="s">
        <v>40</v>
      </c>
      <c r="E206" s="49" t="s">
        <v>40</v>
      </c>
      <c r="F206" s="50"/>
    </row>
    <row r="207" spans="1:6" x14ac:dyDescent="0.35">
      <c r="A207" s="37" t="s">
        <v>280</v>
      </c>
      <c r="B207" s="51" t="s">
        <v>281</v>
      </c>
      <c r="C207" s="49" t="s">
        <v>40</v>
      </c>
      <c r="D207" s="49" t="s">
        <v>40</v>
      </c>
      <c r="E207" s="49" t="s">
        <v>40</v>
      </c>
      <c r="F207" s="50"/>
    </row>
    <row r="208" spans="1:6" ht="29" x14ac:dyDescent="0.35">
      <c r="A208" s="37" t="s">
        <v>282</v>
      </c>
      <c r="B208" s="51" t="s">
        <v>283</v>
      </c>
      <c r="C208" s="49" t="s">
        <v>40</v>
      </c>
      <c r="D208" s="49" t="s">
        <v>40</v>
      </c>
      <c r="E208" s="49" t="s">
        <v>40</v>
      </c>
      <c r="F208" s="50"/>
    </row>
    <row r="209" spans="1:6" x14ac:dyDescent="0.35">
      <c r="A209" s="37" t="s">
        <v>284</v>
      </c>
      <c r="B209" s="51" t="s">
        <v>285</v>
      </c>
      <c r="C209" s="49" t="s">
        <v>40</v>
      </c>
      <c r="D209" s="49" t="s">
        <v>40</v>
      </c>
      <c r="E209" s="49" t="s">
        <v>40</v>
      </c>
      <c r="F209" s="50"/>
    </row>
    <row r="210" spans="1:6" x14ac:dyDescent="0.35">
      <c r="A210" s="37" t="s">
        <v>286</v>
      </c>
      <c r="B210" s="51" t="s">
        <v>287</v>
      </c>
      <c r="C210" s="49" t="s">
        <v>40</v>
      </c>
      <c r="D210" s="49" t="s">
        <v>40</v>
      </c>
      <c r="E210" s="49" t="s">
        <v>40</v>
      </c>
      <c r="F210" s="50"/>
    </row>
    <row r="211" spans="1:6" x14ac:dyDescent="0.35">
      <c r="A211" s="37" t="s">
        <v>288</v>
      </c>
      <c r="B211" s="51" t="s">
        <v>289</v>
      </c>
      <c r="C211" s="49" t="s">
        <v>40</v>
      </c>
      <c r="D211" s="49" t="s">
        <v>40</v>
      </c>
      <c r="E211" s="49" t="s">
        <v>40</v>
      </c>
      <c r="F211" s="50"/>
    </row>
    <row r="212" spans="1:6" x14ac:dyDescent="0.35">
      <c r="A212" s="37" t="s">
        <v>290</v>
      </c>
      <c r="B212" s="51" t="s">
        <v>291</v>
      </c>
      <c r="C212" s="49" t="s">
        <v>40</v>
      </c>
      <c r="D212" s="49" t="s">
        <v>40</v>
      </c>
      <c r="E212" s="49" t="s">
        <v>40</v>
      </c>
      <c r="F212" s="50"/>
    </row>
    <row r="213" spans="1:6" x14ac:dyDescent="0.35">
      <c r="A213" s="39"/>
      <c r="B213" s="40"/>
      <c r="C213" s="41"/>
      <c r="D213" s="41"/>
      <c r="E213" s="41"/>
      <c r="F213" s="42"/>
    </row>
    <row r="214" spans="1:6" x14ac:dyDescent="0.35">
      <c r="A214" s="39"/>
      <c r="B214" s="40"/>
      <c r="C214" s="41"/>
      <c r="D214" s="41"/>
      <c r="E214" s="41"/>
      <c r="F214" s="42"/>
    </row>
    <row r="215" spans="1:6" x14ac:dyDescent="0.35">
      <c r="A215" s="76" t="s">
        <v>292</v>
      </c>
      <c r="B215" s="76" t="s">
        <v>293</v>
      </c>
      <c r="C215" s="44" t="s">
        <v>34</v>
      </c>
      <c r="D215" s="44" t="s">
        <v>35</v>
      </c>
      <c r="E215" s="44" t="s">
        <v>36</v>
      </c>
      <c r="F215" s="45" t="s">
        <v>37</v>
      </c>
    </row>
    <row r="216" spans="1:6" ht="14.5" customHeight="1" x14ac:dyDescent="0.35">
      <c r="A216" s="111" t="s">
        <v>67</v>
      </c>
      <c r="B216" s="112"/>
      <c r="C216" s="46"/>
      <c r="D216" s="46"/>
      <c r="E216" s="46"/>
      <c r="F216" s="47"/>
    </row>
    <row r="217" spans="1:6" ht="29" x14ac:dyDescent="0.35">
      <c r="A217" s="37" t="s">
        <v>294</v>
      </c>
      <c r="B217" s="48" t="s">
        <v>295</v>
      </c>
      <c r="C217" s="49" t="s">
        <v>40</v>
      </c>
      <c r="D217" s="49" t="s">
        <v>40</v>
      </c>
      <c r="E217" s="49" t="s">
        <v>40</v>
      </c>
      <c r="F217" s="50" t="s">
        <v>235</v>
      </c>
    </row>
    <row r="218" spans="1:6" ht="29" x14ac:dyDescent="0.35">
      <c r="A218" s="38" t="s">
        <v>296</v>
      </c>
      <c r="B218" s="48" t="s">
        <v>297</v>
      </c>
      <c r="C218" s="49" t="s">
        <v>40</v>
      </c>
      <c r="D218" s="49" t="s">
        <v>40</v>
      </c>
      <c r="E218" s="49" t="s">
        <v>40</v>
      </c>
      <c r="F218" s="50" t="s">
        <v>235</v>
      </c>
    </row>
    <row r="219" spans="1:6" ht="29" x14ac:dyDescent="0.35">
      <c r="A219" s="38" t="s">
        <v>298</v>
      </c>
      <c r="B219" s="48" t="s">
        <v>299</v>
      </c>
      <c r="C219" s="49" t="s">
        <v>40</v>
      </c>
      <c r="D219" s="49" t="s">
        <v>40</v>
      </c>
      <c r="E219" s="49" t="s">
        <v>40</v>
      </c>
      <c r="F219" s="50" t="s">
        <v>235</v>
      </c>
    </row>
    <row r="220" spans="1:6" ht="29" x14ac:dyDescent="0.35">
      <c r="A220" s="38" t="s">
        <v>300</v>
      </c>
      <c r="B220" s="48" t="s">
        <v>301</v>
      </c>
      <c r="C220" s="49" t="s">
        <v>40</v>
      </c>
      <c r="D220" s="49" t="s">
        <v>40</v>
      </c>
      <c r="E220" s="49" t="s">
        <v>40</v>
      </c>
      <c r="F220" s="50" t="s">
        <v>235</v>
      </c>
    </row>
    <row r="221" spans="1:6" ht="29" x14ac:dyDescent="0.35">
      <c r="A221" s="38" t="s">
        <v>302</v>
      </c>
      <c r="B221" s="48" t="s">
        <v>303</v>
      </c>
      <c r="C221" s="49" t="s">
        <v>40</v>
      </c>
      <c r="D221" s="49" t="s">
        <v>40</v>
      </c>
      <c r="E221" s="49" t="s">
        <v>40</v>
      </c>
      <c r="F221" s="50" t="s">
        <v>235</v>
      </c>
    </row>
    <row r="222" spans="1:6" ht="29" x14ac:dyDescent="0.35">
      <c r="A222" s="37" t="s">
        <v>304</v>
      </c>
      <c r="B222" s="48" t="s">
        <v>305</v>
      </c>
      <c r="C222" s="49" t="s">
        <v>40</v>
      </c>
      <c r="D222" s="49" t="s">
        <v>40</v>
      </c>
      <c r="E222" s="49" t="s">
        <v>40</v>
      </c>
      <c r="F222" s="50"/>
    </row>
    <row r="223" spans="1:6" ht="43.5" x14ac:dyDescent="0.35">
      <c r="A223" s="38" t="s">
        <v>306</v>
      </c>
      <c r="B223" s="48" t="s">
        <v>307</v>
      </c>
      <c r="C223" s="49" t="s">
        <v>40</v>
      </c>
      <c r="D223" s="49" t="s">
        <v>40</v>
      </c>
      <c r="E223" s="49" t="s">
        <v>40</v>
      </c>
      <c r="F223" s="50"/>
    </row>
    <row r="224" spans="1:6" ht="29" x14ac:dyDescent="0.35">
      <c r="A224" s="37" t="s">
        <v>308</v>
      </c>
      <c r="B224" s="48" t="s">
        <v>309</v>
      </c>
      <c r="C224" s="49" t="s">
        <v>40</v>
      </c>
      <c r="D224" s="49" t="s">
        <v>40</v>
      </c>
      <c r="E224" s="49" t="s">
        <v>40</v>
      </c>
      <c r="F224" s="50"/>
    </row>
    <row r="225" spans="1:6" ht="29" x14ac:dyDescent="0.35">
      <c r="A225" s="38" t="s">
        <v>310</v>
      </c>
      <c r="B225" s="48" t="s">
        <v>311</v>
      </c>
      <c r="C225" s="49" t="s">
        <v>40</v>
      </c>
      <c r="D225" s="49" t="s">
        <v>40</v>
      </c>
      <c r="E225" s="49" t="s">
        <v>40</v>
      </c>
      <c r="F225" s="50"/>
    </row>
    <row r="226" spans="1:6" ht="29" x14ac:dyDescent="0.35">
      <c r="A226" s="37" t="s">
        <v>312</v>
      </c>
      <c r="B226" s="48" t="s">
        <v>313</v>
      </c>
      <c r="C226" s="49" t="s">
        <v>40</v>
      </c>
      <c r="D226" s="49" t="s">
        <v>40</v>
      </c>
      <c r="E226" s="49" t="s">
        <v>40</v>
      </c>
      <c r="F226" s="50" t="s">
        <v>235</v>
      </c>
    </row>
    <row r="227" spans="1:6" ht="14.5" customHeight="1" x14ac:dyDescent="0.35">
      <c r="A227" s="111" t="s">
        <v>92</v>
      </c>
      <c r="B227" s="112"/>
      <c r="C227" s="46"/>
      <c r="D227" s="46"/>
      <c r="E227" s="46"/>
      <c r="F227" s="47"/>
    </row>
    <row r="228" spans="1:6" ht="29" x14ac:dyDescent="0.35">
      <c r="A228" s="38" t="s">
        <v>314</v>
      </c>
      <c r="B228" s="48" t="s">
        <v>315</v>
      </c>
      <c r="C228" s="49" t="s">
        <v>40</v>
      </c>
      <c r="D228" s="49" t="s">
        <v>40</v>
      </c>
      <c r="E228" s="49" t="s">
        <v>40</v>
      </c>
      <c r="F228" s="50"/>
    </row>
    <row r="229" spans="1:6" ht="43.5" x14ac:dyDescent="0.35">
      <c r="A229" s="38" t="s">
        <v>316</v>
      </c>
      <c r="B229" s="48" t="s">
        <v>317</v>
      </c>
      <c r="C229" s="49" t="s">
        <v>40</v>
      </c>
      <c r="D229" s="49" t="s">
        <v>40</v>
      </c>
      <c r="E229" s="49" t="s">
        <v>40</v>
      </c>
      <c r="F229" s="50"/>
    </row>
    <row r="230" spans="1:6" x14ac:dyDescent="0.35">
      <c r="A230" s="38" t="s">
        <v>318</v>
      </c>
      <c r="B230" s="48" t="s">
        <v>319</v>
      </c>
      <c r="C230" s="49" t="s">
        <v>40</v>
      </c>
      <c r="D230" s="49" t="s">
        <v>40</v>
      </c>
      <c r="E230" s="49" t="s">
        <v>40</v>
      </c>
      <c r="F230" s="50"/>
    </row>
    <row r="231" spans="1:6" ht="29" x14ac:dyDescent="0.35">
      <c r="A231" s="38" t="s">
        <v>320</v>
      </c>
      <c r="B231" s="48" t="s">
        <v>321</v>
      </c>
      <c r="C231" s="49" t="s">
        <v>40</v>
      </c>
      <c r="D231" s="49" t="s">
        <v>40</v>
      </c>
      <c r="E231" s="49" t="s">
        <v>40</v>
      </c>
      <c r="F231" s="50"/>
    </row>
    <row r="232" spans="1:6" ht="29" x14ac:dyDescent="0.35">
      <c r="A232" s="38" t="s">
        <v>322</v>
      </c>
      <c r="B232" s="48" t="s">
        <v>323</v>
      </c>
      <c r="C232" s="49" t="s">
        <v>40</v>
      </c>
      <c r="D232" s="49" t="s">
        <v>40</v>
      </c>
      <c r="E232" s="49" t="s">
        <v>40</v>
      </c>
      <c r="F232" s="50"/>
    </row>
    <row r="233" spans="1:6" x14ac:dyDescent="0.35">
      <c r="A233" s="77"/>
      <c r="B233" s="40"/>
      <c r="C233" s="78"/>
      <c r="D233" s="78"/>
      <c r="E233" s="78"/>
      <c r="F233" s="79"/>
    </row>
    <row r="234" spans="1:6" ht="102" customHeight="1" x14ac:dyDescent="0.35">
      <c r="A234" s="108" t="s">
        <v>324</v>
      </c>
      <c r="B234" s="109"/>
      <c r="C234" s="109"/>
      <c r="D234" s="109"/>
      <c r="E234" s="109"/>
      <c r="F234" s="109"/>
    </row>
    <row r="235" spans="1:6" x14ac:dyDescent="0.35">
      <c r="A235" s="110"/>
      <c r="B235" s="110"/>
      <c r="C235" s="110"/>
      <c r="D235" s="110"/>
      <c r="E235" s="110"/>
      <c r="F235" s="110"/>
    </row>
    <row r="236" spans="1:6" x14ac:dyDescent="0.35">
      <c r="A236" s="110"/>
      <c r="B236" s="110"/>
      <c r="C236" s="110"/>
      <c r="D236" s="110"/>
      <c r="E236" s="110"/>
      <c r="F236" s="110"/>
    </row>
    <row r="237" spans="1:6" x14ac:dyDescent="0.35">
      <c r="A237" s="110"/>
      <c r="B237" s="110"/>
      <c r="C237" s="110"/>
      <c r="D237" s="110"/>
      <c r="E237" s="110"/>
      <c r="F237" s="110"/>
    </row>
  </sheetData>
  <sheetProtection sheet="1" objects="1" scenarios="1"/>
  <mergeCells count="47">
    <mergeCell ref="C20:D20"/>
    <mergeCell ref="B10:F10"/>
    <mergeCell ref="B9:F9"/>
    <mergeCell ref="B8:F8"/>
    <mergeCell ref="A234:F237"/>
    <mergeCell ref="C18:D18"/>
    <mergeCell ref="A112:B112"/>
    <mergeCell ref="A123:B123"/>
    <mergeCell ref="A91:F91"/>
    <mergeCell ref="C19:D19"/>
    <mergeCell ref="C27:D27"/>
    <mergeCell ref="A155:B155"/>
    <mergeCell ref="C21:D21"/>
    <mergeCell ref="C22:D22"/>
    <mergeCell ref="C25:D25"/>
    <mergeCell ref="C26:D26"/>
    <mergeCell ref="A1:F1"/>
    <mergeCell ref="C3:F3"/>
    <mergeCell ref="C4:F4"/>
    <mergeCell ref="C5:F5"/>
    <mergeCell ref="C17:D17"/>
    <mergeCell ref="B6:F6"/>
    <mergeCell ref="B7:F7"/>
    <mergeCell ref="C13:D13"/>
    <mergeCell ref="C14:D14"/>
    <mergeCell ref="C28:D28"/>
    <mergeCell ref="C29:D29"/>
    <mergeCell ref="B32:F35"/>
    <mergeCell ref="A54:B54"/>
    <mergeCell ref="A67:B67"/>
    <mergeCell ref="A74:B74"/>
    <mergeCell ref="A80:B80"/>
    <mergeCell ref="A94:B94"/>
    <mergeCell ref="A139:F139"/>
    <mergeCell ref="C30:D30"/>
    <mergeCell ref="A126:B126"/>
    <mergeCell ref="A189:F192"/>
    <mergeCell ref="A101:B101"/>
    <mergeCell ref="A200:F200"/>
    <mergeCell ref="A216:B216"/>
    <mergeCell ref="A227:B227"/>
    <mergeCell ref="A164:B164"/>
    <mergeCell ref="A173:F176"/>
    <mergeCell ref="A177:F180"/>
    <mergeCell ref="A181:F184"/>
    <mergeCell ref="A185:F188"/>
    <mergeCell ref="A166:F169"/>
  </mergeCells>
  <pageMargins left="0.7" right="0.7" top="0.75" bottom="0.75" header="0.3" footer="0.3"/>
  <pageSetup paperSize="9" scale="72" fitToHeight="0" orientation="portrait" r:id="rId1"/>
  <headerFooter>
    <oddHeader>&amp;C&amp;K00-034Audit Hygiène Hospitalière: Précautions complémentaires COVID-19</oddHeader>
  </headerFooter>
  <rowBreaks count="4" manualBreakCount="4">
    <brk id="36" max="5" man="1"/>
    <brk id="71" max="5" man="1"/>
    <brk id="91" max="5" man="1"/>
    <brk id="120" max="5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0DF3E-4D1A-42D9-97EA-D435D08FBC8D}">
  <dimension ref="A1:U238"/>
  <sheetViews>
    <sheetView showGridLines="0" tabSelected="1" zoomScale="60" zoomScaleNormal="60" workbookViewId="0">
      <selection activeCell="A2" sqref="A2"/>
    </sheetView>
  </sheetViews>
  <sheetFormatPr defaultColWidth="8.81640625" defaultRowHeight="14.5" x14ac:dyDescent="0.35"/>
  <cols>
    <col min="1" max="1" width="8.7265625" style="27" customWidth="1"/>
    <col min="2" max="2" width="70.54296875" style="27" customWidth="1"/>
    <col min="3" max="6" width="8.81640625" style="27"/>
    <col min="7" max="7" width="18.81640625" style="27" customWidth="1"/>
    <col min="8" max="16384" width="8.81640625" style="27"/>
  </cols>
  <sheetData>
    <row r="1" spans="1:21" ht="18.5" x14ac:dyDescent="0.35">
      <c r="A1" s="18" t="str">
        <f>'Af te drukken'!A1:F1</f>
        <v>Observatie fiche voor woongemeenschappen/rusthuizen</v>
      </c>
      <c r="B1" s="18"/>
      <c r="C1" s="18"/>
      <c r="D1" s="18"/>
      <c r="E1" s="18"/>
      <c r="F1" s="18"/>
      <c r="G1" s="4"/>
      <c r="H1" s="4"/>
      <c r="I1" s="4"/>
      <c r="J1" s="4"/>
    </row>
    <row r="3" spans="1:21" x14ac:dyDescent="0.35">
      <c r="B3" s="5" t="str">
        <f>'Af te drukken'!B2</f>
        <v xml:space="preserve">Algemene informatie </v>
      </c>
    </row>
    <row r="4" spans="1:21" x14ac:dyDescent="0.35">
      <c r="B4" s="2" t="str">
        <f>'Af te drukken'!B3</f>
        <v>Datum van observatie:</v>
      </c>
      <c r="C4" s="129"/>
      <c r="D4" s="130"/>
      <c r="E4" s="130"/>
      <c r="F4" s="130"/>
      <c r="G4" s="130"/>
      <c r="H4" s="130"/>
      <c r="I4" s="130"/>
      <c r="J4" s="131"/>
      <c r="L4" s="27" t="str">
        <f>B57</f>
        <v>Algemene maatregelen</v>
      </c>
      <c r="M4" s="27" t="str">
        <f>B76</f>
        <v>Maatregelen voor de zorg van geïsoleerde bewoners</v>
      </c>
      <c r="N4" s="27" t="str">
        <f>B96</f>
        <v>Reiniging en desinfectie</v>
      </c>
      <c r="O4" s="27" t="str">
        <f>B113</f>
        <v>Afvalbeheer</v>
      </c>
      <c r="P4" s="27" t="str">
        <f>B125</f>
        <v>Beheer van linnengoed</v>
      </c>
      <c r="Q4" s="27" t="str">
        <f>B141</f>
        <v>Beheer van voedsel</v>
      </c>
      <c r="R4" s="27" t="str">
        <f>B156</f>
        <v>Geestelijke gezondheid</v>
      </c>
      <c r="S4" s="27" t="str">
        <f>B172</f>
        <v>Communicatie</v>
      </c>
      <c r="T4" s="27" t="str">
        <f>B187</f>
        <v>Visueel materiaal op strategische plaatsen</v>
      </c>
      <c r="U4" s="27" t="str">
        <f>B204</f>
        <v>Medische zorg voor bewoners</v>
      </c>
    </row>
    <row r="5" spans="1:21" x14ac:dyDescent="0.35">
      <c r="B5" s="1" t="str">
        <f>'Af te drukken'!C3</f>
        <v>Naam waarnemer:</v>
      </c>
      <c r="C5" s="129"/>
      <c r="D5" s="130"/>
      <c r="E5" s="130"/>
      <c r="F5" s="130"/>
      <c r="G5" s="130"/>
      <c r="H5" s="130"/>
      <c r="I5" s="130"/>
      <c r="J5" s="131"/>
      <c r="L5" s="80">
        <f>C74</f>
        <v>60</v>
      </c>
      <c r="M5" s="80">
        <f>C94</f>
        <v>46.666666666666664</v>
      </c>
      <c r="N5" s="80">
        <f>C111</f>
        <v>76.923076923076934</v>
      </c>
      <c r="O5" s="80">
        <f>C123</f>
        <v>14.285714285714285</v>
      </c>
      <c r="P5" s="80">
        <f>C139</f>
        <v>55.555555555555557</v>
      </c>
      <c r="Q5" s="80">
        <f>C154</f>
        <v>66.666666666666657</v>
      </c>
      <c r="R5" s="80">
        <f>C166</f>
        <v>66.666666666666657</v>
      </c>
      <c r="S5" s="80">
        <f>C181</f>
        <v>50</v>
      </c>
      <c r="T5" s="80">
        <f>C202</f>
        <v>66.666666666666657</v>
      </c>
      <c r="U5" s="80">
        <f>C220</f>
        <v>73.333333333333329</v>
      </c>
    </row>
    <row r="6" spans="1:21" x14ac:dyDescent="0.35">
      <c r="B6" s="2" t="str">
        <f>'Af te drukken'!B4</f>
        <v>Naam woongemeenschap:</v>
      </c>
      <c r="C6" s="129"/>
      <c r="D6" s="130"/>
      <c r="E6" s="130"/>
      <c r="F6" s="130"/>
      <c r="G6" s="130"/>
      <c r="H6" s="130"/>
      <c r="I6" s="130"/>
      <c r="J6" s="131"/>
    </row>
    <row r="7" spans="1:21" x14ac:dyDescent="0.35">
      <c r="B7" s="1" t="str">
        <f>'Af te drukken'!C4</f>
        <v>Provincie:</v>
      </c>
      <c r="C7" s="129"/>
      <c r="D7" s="130"/>
      <c r="E7" s="130"/>
      <c r="F7" s="130"/>
      <c r="G7" s="130"/>
      <c r="H7" s="130"/>
      <c r="I7" s="130"/>
      <c r="J7" s="131"/>
    </row>
    <row r="8" spans="1:21" x14ac:dyDescent="0.35">
      <c r="B8" s="1" t="str">
        <f>'Af te drukken'!C5</f>
        <v>Gemeente:</v>
      </c>
      <c r="C8" s="129"/>
      <c r="D8" s="130"/>
      <c r="E8" s="130"/>
      <c r="F8" s="130"/>
      <c r="G8" s="130"/>
      <c r="H8" s="130"/>
      <c r="I8" s="130"/>
      <c r="J8" s="131"/>
    </row>
    <row r="9" spans="1:21" x14ac:dyDescent="0.35">
      <c r="B9" s="1" t="str">
        <f>'Af te drukken'!B5</f>
        <v>Type woongemeenschap:</v>
      </c>
      <c r="C9" s="132"/>
      <c r="D9" s="133"/>
      <c r="E9" s="133"/>
      <c r="F9" s="133"/>
      <c r="G9" s="133"/>
      <c r="H9" s="133"/>
      <c r="I9" s="133"/>
      <c r="J9" s="134"/>
      <c r="K9" s="12" t="s">
        <v>325</v>
      </c>
      <c r="L9" s="12" t="s">
        <v>326</v>
      </c>
      <c r="M9" s="12" t="s">
        <v>327</v>
      </c>
    </row>
    <row r="10" spans="1:21" x14ac:dyDescent="0.35">
      <c r="B10" s="1" t="str">
        <f>'Af te drukken'!B6</f>
        <v>Naam &amp; contact directeur gemeenschap:</v>
      </c>
      <c r="C10" s="135"/>
      <c r="D10" s="136"/>
      <c r="E10" s="137"/>
      <c r="F10" s="138" t="s">
        <v>328</v>
      </c>
      <c r="G10" s="139"/>
      <c r="H10" s="138" t="s">
        <v>329</v>
      </c>
      <c r="I10" s="140"/>
      <c r="J10" s="141"/>
    </row>
    <row r="11" spans="1:21" x14ac:dyDescent="0.35">
      <c r="B11" s="1" t="str">
        <f>'Af te drukken'!B7</f>
        <v>Naam hoofdverpleegkundige:</v>
      </c>
      <c r="C11" s="129"/>
      <c r="D11" s="130"/>
      <c r="E11" s="130"/>
      <c r="F11" s="130"/>
      <c r="G11" s="130"/>
      <c r="H11" s="130"/>
      <c r="I11" s="130"/>
      <c r="J11" s="131"/>
    </row>
    <row r="12" spans="1:21" x14ac:dyDescent="0.35">
      <c r="B12" s="1" t="str">
        <f>'Af te drukken'!B8</f>
        <v>Naam verantwoordelijke hygiëne:</v>
      </c>
      <c r="C12" s="129"/>
      <c r="D12" s="130"/>
      <c r="E12" s="130"/>
      <c r="F12" s="130"/>
      <c r="G12" s="130"/>
      <c r="H12" s="130"/>
      <c r="I12" s="130"/>
      <c r="J12" s="131"/>
    </row>
    <row r="13" spans="1:21" x14ac:dyDescent="0.35">
      <c r="B13" s="1" t="str">
        <f>'Af te drukken'!B9</f>
        <v>Naam coördinerend arts:</v>
      </c>
      <c r="C13" s="129"/>
      <c r="D13" s="130"/>
      <c r="E13" s="130"/>
      <c r="F13" s="130"/>
      <c r="G13" s="130"/>
      <c r="H13" s="130"/>
      <c r="I13" s="130"/>
      <c r="J13" s="131"/>
    </row>
    <row r="14" spans="1:21" x14ac:dyDescent="0.35">
      <c r="B14" s="1" t="str">
        <f>'Af te drukken'!B10</f>
        <v>Naam &amp; contact psycholoog:</v>
      </c>
      <c r="C14" s="135"/>
      <c r="D14" s="136"/>
      <c r="E14" s="137"/>
      <c r="F14" s="138" t="s">
        <v>330</v>
      </c>
      <c r="G14" s="139"/>
      <c r="H14" s="138" t="s">
        <v>329</v>
      </c>
      <c r="I14" s="140"/>
      <c r="J14" s="141"/>
    </row>
    <row r="16" spans="1:21" x14ac:dyDescent="0.35">
      <c r="B16" s="5" t="str">
        <f>'Af te drukken'!B12</f>
        <v>Bedden</v>
      </c>
    </row>
    <row r="17" spans="2:3" x14ac:dyDescent="0.35">
      <c r="B17" s="3" t="str">
        <f>'Af te drukken'!B13</f>
        <v>Totaal aantal bedden</v>
      </c>
      <c r="C17" s="96"/>
    </row>
    <row r="18" spans="2:3" x14ac:dyDescent="0.35">
      <c r="B18" s="3" t="str">
        <f>'Af te drukken'!B14</f>
        <v>Aantal bezette bedden</v>
      </c>
      <c r="C18" s="96"/>
    </row>
    <row r="19" spans="2:3" x14ac:dyDescent="0.35">
      <c r="B19" s="3" t="s">
        <v>331</v>
      </c>
      <c r="C19" s="1" t="e">
        <f>C18/C17*100</f>
        <v>#DIV/0!</v>
      </c>
    </row>
    <row r="21" spans="2:3" x14ac:dyDescent="0.35">
      <c r="B21" s="5" t="str">
        <f>'Af te drukken'!B16</f>
        <v>Personeel</v>
      </c>
    </row>
    <row r="22" spans="2:3" x14ac:dyDescent="0.35">
      <c r="B22" s="3" t="str">
        <f>'Af te drukken'!B17</f>
        <v>Aantal medisch personeel (verpleging en verzorging)</v>
      </c>
      <c r="C22" s="96"/>
    </row>
    <row r="23" spans="2:3" x14ac:dyDescent="0.35">
      <c r="B23" s="3" t="str">
        <f>'Af te drukken'!B18</f>
        <v>Aantal paramedisch personeel (fysio, ergo, maatschappelijk werker, etc.)</v>
      </c>
      <c r="C23" s="96"/>
    </row>
    <row r="24" spans="2:3" x14ac:dyDescent="0.35">
      <c r="B24" s="3" t="str">
        <f>'Af te drukken'!B19</f>
        <v>Aantal niet-medisch personeel</v>
      </c>
      <c r="C24" s="96"/>
    </row>
    <row r="25" spans="2:3" x14ac:dyDescent="0.35">
      <c r="B25" s="3" t="str">
        <f>'Af te drukken'!B20</f>
        <v>Totaal aantal personeel</v>
      </c>
      <c r="C25" s="96"/>
    </row>
    <row r="26" spans="2:3" x14ac:dyDescent="0.35">
      <c r="B26" s="3" t="str">
        <f>'Af te drukken'!B21</f>
        <v>Aantal personeel afwezig (op moment van bezoek; Covid+andere)</v>
      </c>
      <c r="C26" s="96"/>
    </row>
    <row r="27" spans="2:3" x14ac:dyDescent="0.35">
      <c r="B27" s="3" t="str">
        <f>'Af te drukken'!B22</f>
        <v>Aantal personeel afwezig door Covid-19 (op moment van bezoek)</v>
      </c>
      <c r="C27" s="96"/>
    </row>
    <row r="28" spans="2:3" x14ac:dyDescent="0.35">
      <c r="B28" s="3" t="s">
        <v>332</v>
      </c>
      <c r="C28" s="1" t="e">
        <f>C26/C25*100</f>
        <v>#DIV/0!</v>
      </c>
    </row>
    <row r="30" spans="2:3" x14ac:dyDescent="0.35">
      <c r="B30" s="5" t="str">
        <f>'Af te drukken'!B24</f>
        <v>Covid-specifieke informatie</v>
      </c>
      <c r="C30" s="97"/>
    </row>
    <row r="31" spans="2:3" x14ac:dyDescent="0.35">
      <c r="B31" s="3" t="str">
        <f>'Af te drukken'!B25</f>
        <v>Aantal vermoedelijke Covid-19 patiënten/bewoners tot op heden</v>
      </c>
      <c r="C31" s="98"/>
    </row>
    <row r="32" spans="2:3" x14ac:dyDescent="0.35">
      <c r="B32" s="3" t="str">
        <f>'Af te drukken'!B26</f>
        <v>Aantal bevestigde Covid-19 patiënten/bewoners tot op heden</v>
      </c>
      <c r="C32" s="98"/>
    </row>
    <row r="33" spans="1:10" x14ac:dyDescent="0.35">
      <c r="B33" s="3" t="str">
        <f>'Af te drukken'!B27</f>
        <v>Datum eerste bevestiging Covid-19</v>
      </c>
      <c r="C33" s="98"/>
      <c r="D33" s="17"/>
    </row>
    <row r="34" spans="1:10" x14ac:dyDescent="0.35">
      <c r="B34" s="3" t="str">
        <f>'Af te drukken'!B28</f>
        <v>Cumulatief aantal sterfgevallen aan Covid-19</v>
      </c>
      <c r="C34" s="98"/>
    </row>
    <row r="35" spans="1:10" x14ac:dyDescent="0.35">
      <c r="B35" s="3" t="str">
        <f>'Af te drukken'!B29</f>
        <v>Aantal bewoners in isolatie geplaatst</v>
      </c>
      <c r="C35" s="98"/>
    </row>
    <row r="36" spans="1:10" x14ac:dyDescent="0.35">
      <c r="B36" s="3" t="str">
        <f>'Af te drukken'!B30</f>
        <v>Aantal bewoners gehospitaliseerd</v>
      </c>
      <c r="C36" s="98"/>
    </row>
    <row r="37" spans="1:10" x14ac:dyDescent="0.35">
      <c r="B37" s="3" t="str">
        <f>'Af te drukken'!B31</f>
        <v>Gebruikte definitie vermoedelijke en bevestigde Covid-19 casus):</v>
      </c>
    </row>
    <row r="38" spans="1:10" x14ac:dyDescent="0.35">
      <c r="B38" s="142" t="s">
        <v>31</v>
      </c>
      <c r="C38" s="143"/>
      <c r="D38" s="143"/>
      <c r="E38" s="143"/>
      <c r="F38" s="143"/>
      <c r="G38" s="144"/>
    </row>
    <row r="39" spans="1:10" x14ac:dyDescent="0.35">
      <c r="B39" s="145"/>
      <c r="C39" s="146"/>
      <c r="D39" s="146"/>
      <c r="E39" s="146"/>
      <c r="F39" s="146"/>
      <c r="G39" s="147"/>
    </row>
    <row r="41" spans="1:10" ht="43.15" customHeight="1" x14ac:dyDescent="0.35">
      <c r="A41" s="7" t="s">
        <v>32</v>
      </c>
      <c r="B41" s="10" t="s">
        <v>333</v>
      </c>
      <c r="C41" s="6"/>
      <c r="D41" s="187" t="s">
        <v>334</v>
      </c>
      <c r="E41" s="187"/>
      <c r="F41" s="187"/>
      <c r="G41" s="187"/>
      <c r="H41" s="82" t="s">
        <v>34</v>
      </c>
      <c r="I41" s="82" t="s">
        <v>35</v>
      </c>
      <c r="J41" s="82" t="s">
        <v>36</v>
      </c>
    </row>
    <row r="42" spans="1:10" x14ac:dyDescent="0.35">
      <c r="A42" s="2" t="s">
        <v>38</v>
      </c>
      <c r="B42" s="11" t="str">
        <f>'Af te drukken'!B38</f>
        <v>Er bestaat een crisis-cel in de woongemeenschap</v>
      </c>
      <c r="C42" s="99" t="s">
        <v>35</v>
      </c>
      <c r="D42" s="129"/>
      <c r="E42" s="130"/>
      <c r="F42" s="130"/>
      <c r="G42" s="131"/>
    </row>
    <row r="43" spans="1:10" x14ac:dyDescent="0.35">
      <c r="A43" s="2" t="s">
        <v>41</v>
      </c>
      <c r="B43" s="11" t="str">
        <f>'Af te drukken'!B39</f>
        <v>Screening wordt uitgevoerd in de woongemeenschap</v>
      </c>
      <c r="C43" s="99" t="s">
        <v>35</v>
      </c>
      <c r="D43" s="129"/>
      <c r="E43" s="130"/>
      <c r="F43" s="130"/>
      <c r="G43" s="131"/>
    </row>
    <row r="44" spans="1:10" x14ac:dyDescent="0.35">
      <c r="A44" s="2" t="s">
        <v>43</v>
      </c>
      <c r="B44" s="11" t="str">
        <f>'Af te drukken'!B40</f>
        <v>Er is voldoende medisch personeel</v>
      </c>
      <c r="C44" s="99" t="s">
        <v>35</v>
      </c>
      <c r="D44" s="129"/>
      <c r="E44" s="130"/>
      <c r="F44" s="130"/>
      <c r="G44" s="131"/>
    </row>
    <row r="45" spans="1:10" x14ac:dyDescent="0.35">
      <c r="A45" s="2" t="s">
        <v>45</v>
      </c>
      <c r="B45" s="11" t="str">
        <f>'Af te drukken'!B41</f>
        <v>Er is een verpleegkundig manager</v>
      </c>
      <c r="C45" s="99" t="s">
        <v>35</v>
      </c>
      <c r="D45" s="129"/>
      <c r="E45" s="130"/>
      <c r="F45" s="130"/>
      <c r="G45" s="131"/>
    </row>
    <row r="46" spans="1:10" x14ac:dyDescent="0.35">
      <c r="A46" s="2" t="s">
        <v>47</v>
      </c>
      <c r="B46" s="11" t="str">
        <f>'Af te drukken'!B42</f>
        <v>Er is voldoende niet-medisch personeel</v>
      </c>
      <c r="C46" s="99" t="s">
        <v>34</v>
      </c>
      <c r="D46" s="129"/>
      <c r="E46" s="130"/>
      <c r="F46" s="130"/>
      <c r="G46" s="131"/>
    </row>
    <row r="47" spans="1:10" ht="15.75" customHeight="1" x14ac:dyDescent="0.35">
      <c r="A47" s="2" t="s">
        <v>49</v>
      </c>
      <c r="B47" s="11" t="str">
        <f>'Af te drukken'!B43</f>
        <v>Er is voldoende materiaal voor handhygiëne</v>
      </c>
      <c r="C47" s="99" t="s">
        <v>35</v>
      </c>
      <c r="D47" s="129"/>
      <c r="E47" s="130"/>
      <c r="F47" s="130"/>
      <c r="G47" s="131"/>
    </row>
    <row r="48" spans="1:10" x14ac:dyDescent="0.35">
      <c r="A48" s="2" t="s">
        <v>51</v>
      </c>
      <c r="B48" s="11" t="str">
        <f>'Af te drukken'!B44</f>
        <v>Er zijn voldoende FFP2-maskers</v>
      </c>
      <c r="C48" s="99" t="s">
        <v>35</v>
      </c>
      <c r="D48" s="129"/>
      <c r="E48" s="130"/>
      <c r="F48" s="130"/>
      <c r="G48" s="131"/>
    </row>
    <row r="49" spans="1:7" x14ac:dyDescent="0.35">
      <c r="A49" s="2" t="s">
        <v>53</v>
      </c>
      <c r="B49" s="11" t="str">
        <f>'Af te drukken'!B45</f>
        <v>Er zijn voldoende chirurgische maskers</v>
      </c>
      <c r="C49" s="99" t="s">
        <v>34</v>
      </c>
      <c r="D49" s="129"/>
      <c r="E49" s="130"/>
      <c r="F49" s="130"/>
      <c r="G49" s="131"/>
    </row>
    <row r="50" spans="1:7" x14ac:dyDescent="0.35">
      <c r="A50" s="2" t="s">
        <v>55</v>
      </c>
      <c r="B50" s="11" t="str">
        <f>'Af te drukken'!B46</f>
        <v>Er zijn voldoende beschermende schorten</v>
      </c>
      <c r="C50" s="99" t="s">
        <v>35</v>
      </c>
      <c r="D50" s="129"/>
      <c r="E50" s="130"/>
      <c r="F50" s="130"/>
      <c r="G50" s="131"/>
    </row>
    <row r="51" spans="1:7" x14ac:dyDescent="0.35">
      <c r="A51" s="2" t="s">
        <v>57</v>
      </c>
      <c r="B51" s="11" t="str">
        <f>'Af te drukken'!B47</f>
        <v>De overige PBM zijn in voldoende hoeveelheden aanwezig</v>
      </c>
      <c r="C51" s="99" t="s">
        <v>34</v>
      </c>
      <c r="D51" s="129"/>
      <c r="E51" s="130"/>
      <c r="F51" s="130"/>
      <c r="G51" s="131"/>
    </row>
    <row r="52" spans="1:7" x14ac:dyDescent="0.35">
      <c r="A52" s="2" t="s">
        <v>59</v>
      </c>
      <c r="B52" s="11" t="str">
        <f>'Af te drukken'!B48</f>
        <v>Er is voldoende wasmiddel/desinfectiemiddel</v>
      </c>
      <c r="C52" s="99" t="s">
        <v>34</v>
      </c>
      <c r="D52" s="129"/>
      <c r="E52" s="130"/>
      <c r="F52" s="130"/>
      <c r="G52" s="131"/>
    </row>
    <row r="53" spans="1:7" x14ac:dyDescent="0.35">
      <c r="A53" s="2" t="s">
        <v>61</v>
      </c>
      <c r="B53" s="11" t="str">
        <f>'Af te drukken'!B49</f>
        <v>Er zijn voldoende lijkzakken aanwezig</v>
      </c>
      <c r="C53" s="99" t="s">
        <v>35</v>
      </c>
      <c r="D53" s="100"/>
      <c r="E53" s="101"/>
      <c r="F53" s="101"/>
      <c r="G53" s="102"/>
    </row>
    <row r="54" spans="1:7" ht="29" x14ac:dyDescent="0.35">
      <c r="A54" s="2" t="s">
        <v>63</v>
      </c>
      <c r="B54" s="11" t="str">
        <f>'Af te drukken'!B50</f>
        <v xml:space="preserve">Er is een lijst van mogelijke alternatieven in geval van stockbreuk aan PBM (stoffen maskers, beschermende schorten, etc.) </v>
      </c>
      <c r="C54" s="99" t="s">
        <v>35</v>
      </c>
      <c r="D54" s="129"/>
      <c r="E54" s="130"/>
      <c r="F54" s="130"/>
      <c r="G54" s="131"/>
    </row>
    <row r="55" spans="1:7" x14ac:dyDescent="0.35">
      <c r="A55" s="14"/>
      <c r="B55" s="11"/>
      <c r="C55" s="30"/>
      <c r="D55" s="19">
        <f>COUNTIF(C38:C54,$H$41)</f>
        <v>4</v>
      </c>
      <c r="E55" s="19">
        <f>COUNTIF(C38:C54,$I$41)</f>
        <v>9</v>
      </c>
      <c r="F55" s="19">
        <f>D55+E55</f>
        <v>13</v>
      </c>
      <c r="G55" s="23"/>
    </row>
    <row r="57" spans="1:7" x14ac:dyDescent="0.35">
      <c r="A57" s="7" t="s">
        <v>65</v>
      </c>
      <c r="B57" s="7" t="str">
        <f>'Af te drukken'!B53</f>
        <v>Algemene maatregelen</v>
      </c>
      <c r="C57" s="6"/>
      <c r="D57" s="6"/>
      <c r="E57" s="6"/>
      <c r="F57" s="6"/>
      <c r="G57" s="6"/>
    </row>
    <row r="58" spans="1:7" x14ac:dyDescent="0.35">
      <c r="A58" s="2" t="s">
        <v>68</v>
      </c>
      <c r="B58" s="11" t="str">
        <f>'Af te drukken'!B55</f>
        <v>De procedures voor de voorzorgsmaatregelen voor Covid-19 zijn beschikbaar</v>
      </c>
      <c r="C58" s="99" t="s">
        <v>35</v>
      </c>
      <c r="D58" s="129"/>
      <c r="E58" s="130"/>
      <c r="F58" s="130"/>
      <c r="G58" s="131"/>
    </row>
    <row r="59" spans="1:7" x14ac:dyDescent="0.35">
      <c r="A59" s="2" t="s">
        <v>70</v>
      </c>
      <c r="B59" s="11" t="str">
        <f>'Af te drukken'!B56</f>
        <v>Elk vermoedelijk geval van Covid-19 bevindt zich op een individuele kamer</v>
      </c>
      <c r="C59" s="99" t="s">
        <v>35</v>
      </c>
      <c r="D59" s="129"/>
      <c r="E59" s="130"/>
      <c r="F59" s="130"/>
      <c r="G59" s="131"/>
    </row>
    <row r="60" spans="1:7" ht="33.75" customHeight="1" x14ac:dyDescent="0.35">
      <c r="A60" s="2" t="s">
        <v>72</v>
      </c>
      <c r="B60" s="11" t="str">
        <f>'Af te drukken'!B57</f>
        <v>Bevestigde gevallen van Covid-19 worden geïsoleerd of in cohortes ondergebracht in de woongemeenschap</v>
      </c>
      <c r="C60" s="99" t="s">
        <v>34</v>
      </c>
      <c r="D60" s="129"/>
      <c r="E60" s="130"/>
      <c r="F60" s="130"/>
      <c r="G60" s="131"/>
    </row>
    <row r="61" spans="1:7" ht="43.5" x14ac:dyDescent="0.35">
      <c r="A61" s="2" t="s">
        <v>74</v>
      </c>
      <c r="B61" s="11" t="str">
        <f>'Af te drukken'!B58</f>
        <v>Een afstand van 1.5 m wordt gerespecteerd, vooral tijdens pauzes (bvb. door beurtrollen voor maaltijden in te voeren, om maximale spreiding te kunnen garanderen)</v>
      </c>
      <c r="C61" s="99" t="s">
        <v>35</v>
      </c>
      <c r="D61" s="129"/>
      <c r="E61" s="130"/>
      <c r="F61" s="130"/>
      <c r="G61" s="131"/>
    </row>
    <row r="62" spans="1:7" x14ac:dyDescent="0.35">
      <c r="A62" s="2" t="s">
        <v>76</v>
      </c>
      <c r="B62" s="11" t="str">
        <f>'Af te drukken'!B59</f>
        <v>Chirurgische maskers worden maximaal 8u gedragen</v>
      </c>
      <c r="C62" s="99" t="s">
        <v>34</v>
      </c>
      <c r="D62" s="129"/>
      <c r="E62" s="130"/>
      <c r="F62" s="130"/>
      <c r="G62" s="131"/>
    </row>
    <row r="63" spans="1:7" x14ac:dyDescent="0.35">
      <c r="A63" s="2" t="s">
        <v>78</v>
      </c>
      <c r="B63" s="11" t="str">
        <f>'Af te drukken'!B60</f>
        <v>FFP2 maskers worden maximaal 8u gedragen</v>
      </c>
      <c r="C63" s="99" t="s">
        <v>34</v>
      </c>
      <c r="D63" s="129"/>
      <c r="E63" s="130"/>
      <c r="F63" s="130"/>
      <c r="G63" s="131"/>
    </row>
    <row r="64" spans="1:7" ht="28.5" customHeight="1" x14ac:dyDescent="0.35">
      <c r="A64" s="2" t="s">
        <v>80</v>
      </c>
      <c r="B64" s="11" t="str">
        <f>'Af te drukken'!B61</f>
        <v xml:space="preserve">Bewoners die hoesten, en vermoedelijke of bevestigde gevallen van Covid-19, dragen wanneer mogelijk een chirurgisch of stoffen masker </v>
      </c>
      <c r="C64" s="99" t="s">
        <v>35</v>
      </c>
      <c r="D64" s="129"/>
      <c r="E64" s="130"/>
      <c r="F64" s="130"/>
      <c r="G64" s="131"/>
    </row>
    <row r="65" spans="1:7" x14ac:dyDescent="0.35">
      <c r="A65" s="2" t="s">
        <v>82</v>
      </c>
      <c r="B65" s="11" t="str">
        <f>'Af te drukken'!B62</f>
        <v>Er is een procedure beschikbaar voor overlijdens</v>
      </c>
      <c r="C65" s="99" t="s">
        <v>35</v>
      </c>
      <c r="D65" s="129"/>
      <c r="E65" s="130"/>
      <c r="F65" s="130"/>
      <c r="G65" s="131"/>
    </row>
    <row r="66" spans="1:7" x14ac:dyDescent="0.35">
      <c r="A66" s="2" t="s">
        <v>84</v>
      </c>
      <c r="B66" s="11" t="str">
        <f>'Af te drukken'!B63</f>
        <v>Er is een procedure beschikbaar voor bezoek van familieleden</v>
      </c>
      <c r="C66" s="99" t="s">
        <v>35</v>
      </c>
      <c r="D66" s="129"/>
      <c r="E66" s="130"/>
      <c r="F66" s="130"/>
      <c r="G66" s="131"/>
    </row>
    <row r="67" spans="1:7" ht="29" x14ac:dyDescent="0.35">
      <c r="A67" s="2" t="s">
        <v>86</v>
      </c>
      <c r="B67" s="11" t="str">
        <f>'Af te drukken'!B64</f>
        <v xml:space="preserve">Er is een procedure beschikbaar voor het ontvangen van pakketten (3 dagen in quarantaine of desinfectie indien het materiaal dit toelaat) </v>
      </c>
      <c r="C67" s="99" t="s">
        <v>34</v>
      </c>
      <c r="D67" s="129"/>
      <c r="E67" s="130"/>
      <c r="F67" s="130"/>
      <c r="G67" s="131"/>
    </row>
    <row r="68" spans="1:7" ht="29" x14ac:dyDescent="0.35">
      <c r="A68" s="2" t="s">
        <v>88</v>
      </c>
      <c r="B68" s="11" t="str">
        <f>'Af te drukken'!B65</f>
        <v>Er zijn maatregelen getroffen om de ventilatie in de woongemeenschap te verbeteren</v>
      </c>
      <c r="C68" s="99" t="s">
        <v>34</v>
      </c>
      <c r="D68" s="129"/>
      <c r="E68" s="130"/>
      <c r="F68" s="130"/>
      <c r="G68" s="131"/>
    </row>
    <row r="69" spans="1:7" x14ac:dyDescent="0.35">
      <c r="A69" s="2" t="s">
        <v>90</v>
      </c>
      <c r="B69" s="11" t="str">
        <f>'Af te drukken'!B66</f>
        <v>Kamers en gemeenschappelijke ruimtes worden dagelijks geventileerd</v>
      </c>
      <c r="C69" s="99" t="s">
        <v>34</v>
      </c>
      <c r="D69" s="129"/>
      <c r="E69" s="130"/>
      <c r="F69" s="130"/>
      <c r="G69" s="131"/>
    </row>
    <row r="70" spans="1:7" ht="29" x14ac:dyDescent="0.35">
      <c r="A70" s="2" t="s">
        <v>93</v>
      </c>
      <c r="B70" s="11" t="str">
        <f>'Af te drukken'!B68</f>
        <v>De toegang tot de woongemeenschap wordt systematisch gecontroleerd (register, handhygiene, gebruik van masker, beperkte toegang)</v>
      </c>
      <c r="C70" s="99" t="s">
        <v>34</v>
      </c>
      <c r="D70" s="129"/>
      <c r="E70" s="130"/>
      <c r="F70" s="130"/>
      <c r="G70" s="131"/>
    </row>
    <row r="71" spans="1:7" x14ac:dyDescent="0.35">
      <c r="A71" s="2" t="s">
        <v>95</v>
      </c>
      <c r="B71" s="11" t="str">
        <f>'Af te drukken'!B69</f>
        <v>Er zijn maatregelen betreffende het gebruik van de liften</v>
      </c>
      <c r="C71" s="99" t="s">
        <v>34</v>
      </c>
      <c r="D71" s="129"/>
      <c r="E71" s="130"/>
      <c r="F71" s="130"/>
      <c r="G71" s="131"/>
    </row>
    <row r="72" spans="1:7" ht="29" x14ac:dyDescent="0.35">
      <c r="A72" s="2" t="s">
        <v>97</v>
      </c>
      <c r="B72" s="11" t="str">
        <f>'Af te drukken'!B70</f>
        <v>De voorzorgsmaatregelen betreffende isolatie zijn aangegeven op de deur van de kamer en/of op de deur van de afdeling</v>
      </c>
      <c r="C72" s="99" t="s">
        <v>34</v>
      </c>
      <c r="D72" s="129"/>
      <c r="E72" s="130"/>
      <c r="F72" s="130"/>
      <c r="G72" s="131"/>
    </row>
    <row r="73" spans="1:7" ht="15" thickBot="1" x14ac:dyDescent="0.4">
      <c r="A73" s="2"/>
      <c r="B73" s="14"/>
      <c r="C73" s="15"/>
      <c r="D73" s="148"/>
      <c r="E73" s="149"/>
      <c r="F73" s="149"/>
      <c r="G73" s="150"/>
    </row>
    <row r="74" spans="1:7" ht="15" thickBot="1" x14ac:dyDescent="0.4">
      <c r="A74" s="151" t="s">
        <v>335</v>
      </c>
      <c r="B74" s="152"/>
      <c r="C74" s="16">
        <f>D74/F74*100</f>
        <v>60</v>
      </c>
      <c r="D74" s="19">
        <f>COUNTIF(C58:C73,$H$41)</f>
        <v>9</v>
      </c>
      <c r="E74" s="19">
        <f>COUNTIF(C58:C73,$I$41)</f>
        <v>6</v>
      </c>
      <c r="F74" s="19">
        <f>D74+E74</f>
        <v>15</v>
      </c>
      <c r="G74" s="23"/>
    </row>
    <row r="76" spans="1:7" x14ac:dyDescent="0.35">
      <c r="A76" s="7" t="s">
        <v>99</v>
      </c>
      <c r="B76" s="9" t="str">
        <f>'Af te drukken'!B73</f>
        <v>Maatregelen voor de zorg van geïsoleerde bewoners</v>
      </c>
      <c r="C76" s="6"/>
      <c r="D76" s="6"/>
      <c r="E76" s="6"/>
      <c r="F76" s="6"/>
      <c r="G76" s="6"/>
    </row>
    <row r="77" spans="1:7" ht="29" x14ac:dyDescent="0.35">
      <c r="A77" s="2" t="s">
        <v>101</v>
      </c>
      <c r="B77" s="11" t="str">
        <f>'Af te drukken'!B75</f>
        <v>Er is speciefiek medisch personeel voor de zorg van vermoedelijke en bevestigde gevallen Covid-19</v>
      </c>
      <c r="C77" s="99" t="s">
        <v>35</v>
      </c>
      <c r="D77" s="129"/>
      <c r="E77" s="130"/>
      <c r="F77" s="130"/>
      <c r="G77" s="131"/>
    </row>
    <row r="78" spans="1:7" ht="29" x14ac:dyDescent="0.35">
      <c r="A78" s="2" t="s">
        <v>103</v>
      </c>
      <c r="B78" s="11" t="str">
        <f>'Af te drukken'!B76</f>
        <v>Zorg voor gevallen van Covid-19 is voorzien voor het einde van de zorgronde (ronde afsluiten met vermoedelijke gevallen, gevolgd door bevestigde gevallen)</v>
      </c>
      <c r="C78" s="99" t="s">
        <v>35</v>
      </c>
      <c r="D78" s="129"/>
      <c r="E78" s="130"/>
      <c r="F78" s="130"/>
      <c r="G78" s="131"/>
    </row>
    <row r="79" spans="1:7" x14ac:dyDescent="0.35">
      <c r="A79" s="2" t="s">
        <v>105</v>
      </c>
      <c r="B79" s="11" t="str">
        <f>'Af te drukken'!B77</f>
        <v>Geïsoleerde personen verlaten hun kamer of de isolatie-ruimte niet</v>
      </c>
      <c r="C79" s="99" t="s">
        <v>35</v>
      </c>
      <c r="D79" s="129"/>
      <c r="E79" s="130"/>
      <c r="F79" s="130"/>
      <c r="G79" s="131"/>
    </row>
    <row r="80" spans="1:7" ht="29" x14ac:dyDescent="0.35">
      <c r="A80" s="2" t="s">
        <v>107</v>
      </c>
      <c r="B80" s="11" t="str">
        <f>'Af te drukken'!B78</f>
        <v xml:space="preserve">Aanbevelingen over de te dragen PBM in een isolatie kamer zijn duidelijk gecommuniceerd </v>
      </c>
      <c r="C80" s="99" t="s">
        <v>34</v>
      </c>
      <c r="D80" s="129"/>
      <c r="E80" s="130"/>
      <c r="F80" s="130"/>
      <c r="G80" s="131"/>
    </row>
    <row r="81" spans="1:7" x14ac:dyDescent="0.35">
      <c r="A81" s="2" t="s">
        <v>109</v>
      </c>
      <c r="B81" s="11" t="str">
        <f>'Af te drukken'!B79</f>
        <v>Er is een duidelijk afgebakende zone voor aan- en uitkleden van PBM</v>
      </c>
      <c r="C81" s="99" t="s">
        <v>35</v>
      </c>
      <c r="D81" s="129"/>
      <c r="E81" s="130"/>
      <c r="F81" s="130"/>
      <c r="G81" s="131"/>
    </row>
    <row r="82" spans="1:7" x14ac:dyDescent="0.35">
      <c r="A82" s="2" t="s">
        <v>111</v>
      </c>
      <c r="B82" s="11" t="str">
        <f>'Af te drukken'!B81</f>
        <v>De deur van kamers van bewoners in isolatie blijft gesloten</v>
      </c>
      <c r="C82" s="99" t="s">
        <v>35</v>
      </c>
      <c r="D82" s="129"/>
      <c r="E82" s="130"/>
      <c r="F82" s="130"/>
      <c r="G82" s="131"/>
    </row>
    <row r="83" spans="1:7" ht="29" x14ac:dyDescent="0.35">
      <c r="A83" s="2" t="s">
        <v>113</v>
      </c>
      <c r="B83" s="11" t="str">
        <f>'Af te drukken'!B82</f>
        <v>Het noodzakelijke materiaal voor handhygiëne is beschikbaar aan de ingang van de ruimte voor isolatie</v>
      </c>
      <c r="C83" s="99" t="s">
        <v>34</v>
      </c>
      <c r="D83" s="129"/>
      <c r="E83" s="130"/>
      <c r="F83" s="130"/>
      <c r="G83" s="131"/>
    </row>
    <row r="84" spans="1:7" ht="29" x14ac:dyDescent="0.35">
      <c r="A84" s="2" t="s">
        <v>115</v>
      </c>
      <c r="B84" s="11" t="str">
        <f>'Af te drukken'!B83</f>
        <v>Personeel heeft FFP2 maskers ter beschikking voor zorg en schoonmaak in de isolatie ruimte</v>
      </c>
      <c r="C84" s="99" t="s">
        <v>35</v>
      </c>
      <c r="D84" s="129"/>
      <c r="E84" s="130"/>
      <c r="F84" s="130"/>
      <c r="G84" s="131"/>
    </row>
    <row r="85" spans="1:7" x14ac:dyDescent="0.35">
      <c r="A85" s="2" t="s">
        <v>117</v>
      </c>
      <c r="B85" s="11" t="str">
        <f>'Af te drukken'!B84</f>
        <v>Personeel heeft chirurgische maskers ter beschikking</v>
      </c>
      <c r="C85" s="99" t="s">
        <v>34</v>
      </c>
      <c r="D85" s="129"/>
      <c r="E85" s="130"/>
      <c r="F85" s="130"/>
      <c r="G85" s="131"/>
    </row>
    <row r="86" spans="1:7" ht="29" x14ac:dyDescent="0.35">
      <c r="A86" s="2" t="s">
        <v>119</v>
      </c>
      <c r="B86" s="11" t="str">
        <f>'Af te drukken'!B85</f>
        <v>Personeel heeft oogbescherming (spatbril/face shield) ter beschikking voor zorg en schoonmaak in de isolatie ruimte</v>
      </c>
      <c r="C86" s="99" t="s">
        <v>34</v>
      </c>
      <c r="D86" s="129"/>
      <c r="E86" s="130"/>
      <c r="F86" s="130"/>
      <c r="G86" s="131"/>
    </row>
    <row r="87" spans="1:7" ht="29" x14ac:dyDescent="0.35">
      <c r="A87" s="2" t="s">
        <v>121</v>
      </c>
      <c r="B87" s="11" t="str">
        <f>'Af te drukken'!B86</f>
        <v>Personeel heeft beschermende kledij ter beschikking voor zorg en schoonmaak in de isolatie ruimte</v>
      </c>
      <c r="C87" s="99" t="s">
        <v>35</v>
      </c>
      <c r="D87" s="129"/>
      <c r="E87" s="130"/>
      <c r="F87" s="130"/>
      <c r="G87" s="131"/>
    </row>
    <row r="88" spans="1:7" ht="29" x14ac:dyDescent="0.35">
      <c r="A88" s="2" t="s">
        <v>123</v>
      </c>
      <c r="B88" s="11" t="str">
        <f>'Af te drukken'!B87</f>
        <v>Personeel heeft beschermende handschoenen ter beschikking voor zorg en schoonmaak in de isolatie ruimte</v>
      </c>
      <c r="C88" s="99" t="s">
        <v>34</v>
      </c>
      <c r="D88" s="129"/>
      <c r="E88" s="130"/>
      <c r="F88" s="130"/>
      <c r="G88" s="131"/>
    </row>
    <row r="89" spans="1:7" x14ac:dyDescent="0.35">
      <c r="A89" s="2" t="s">
        <v>125</v>
      </c>
      <c r="B89" s="11" t="str">
        <f>'Af te drukken'!B88</f>
        <v>Vuilnisbakken zijn beschikbaar voor het deponeren van PBM eens uitgedaan</v>
      </c>
      <c r="C89" s="99" t="s">
        <v>34</v>
      </c>
      <c r="D89" s="129"/>
      <c r="E89" s="130"/>
      <c r="F89" s="130"/>
      <c r="G89" s="131"/>
    </row>
    <row r="90" spans="1:7" ht="29" x14ac:dyDescent="0.35">
      <c r="A90" s="2" t="s">
        <v>127</v>
      </c>
      <c r="B90" s="11" t="str">
        <f>'Af te drukken'!B89</f>
        <v>Linnenzakken zijn beschikbaar voor het deponeren van herbruikbare kledij (indien van toepassing)</v>
      </c>
      <c r="C90" s="99" t="s">
        <v>35</v>
      </c>
      <c r="D90" s="129"/>
      <c r="E90" s="130"/>
      <c r="F90" s="130"/>
      <c r="G90" s="131"/>
    </row>
    <row r="91" spans="1:7" ht="42.65" customHeight="1" x14ac:dyDescent="0.35">
      <c r="A91" s="2" t="s">
        <v>129</v>
      </c>
      <c r="B91" s="11" t="str">
        <f>'Af te drukken'!B90</f>
        <v>Geschikt desinfectiemiddel is beschikbaar voor het desinfecteren van medisch materiaal tussen patiënten (bvb. Stethoscoop, bloeddrukmeter, etc.)</v>
      </c>
      <c r="C91" s="99" t="s">
        <v>34</v>
      </c>
      <c r="D91" s="129"/>
      <c r="E91" s="130"/>
      <c r="F91" s="130"/>
      <c r="G91" s="131"/>
    </row>
    <row r="92" spans="1:7" x14ac:dyDescent="0.35">
      <c r="A92" s="153" t="str">
        <f>'Af te drukken'!A91</f>
        <v>Beschrijving van de genomen maatregelen voor isolatie van bewoners met mentale moeilijkheden (bvb. dementie)</v>
      </c>
      <c r="B92" s="154"/>
      <c r="C92" s="154"/>
      <c r="D92" s="154"/>
      <c r="E92" s="154"/>
      <c r="F92" s="154"/>
      <c r="G92" s="155"/>
    </row>
    <row r="93" spans="1:7" ht="91.9" customHeight="1" thickBot="1" x14ac:dyDescent="0.4">
      <c r="A93" s="156"/>
      <c r="B93" s="157"/>
      <c r="C93" s="157"/>
      <c r="D93" s="157"/>
      <c r="E93" s="157"/>
      <c r="F93" s="157"/>
      <c r="G93" s="158"/>
    </row>
    <row r="94" spans="1:7" ht="15" thickBot="1" x14ac:dyDescent="0.4">
      <c r="A94" s="151" t="s">
        <v>335</v>
      </c>
      <c r="B94" s="152"/>
      <c r="C94" s="16">
        <f>D94/F94*100</f>
        <v>46.666666666666664</v>
      </c>
      <c r="D94" s="19">
        <f>COUNTIF(C77:C93,$H$41)</f>
        <v>7</v>
      </c>
      <c r="E94" s="19">
        <f>COUNTIF(C77:C93,$I$41)</f>
        <v>8</v>
      </c>
      <c r="F94" s="19">
        <f>D94+E94</f>
        <v>15</v>
      </c>
      <c r="G94" s="23"/>
    </row>
    <row r="95" spans="1:7" x14ac:dyDescent="0.35">
      <c r="B95" s="8"/>
    </row>
    <row r="96" spans="1:7" x14ac:dyDescent="0.35">
      <c r="A96" s="7" t="s">
        <v>132</v>
      </c>
      <c r="B96" s="9" t="str">
        <f>'Af te drukken'!B93</f>
        <v>Reiniging en desinfectie</v>
      </c>
      <c r="C96" s="6"/>
      <c r="D96" s="6"/>
      <c r="E96" s="6"/>
      <c r="F96" s="6"/>
      <c r="G96" s="6"/>
    </row>
    <row r="97" spans="1:7" ht="29" x14ac:dyDescent="0.35">
      <c r="A97" s="2" t="s">
        <v>134</v>
      </c>
      <c r="B97" s="11" t="str">
        <f>'Af te drukken'!B95</f>
        <v>Er is specifiek onderhoudspersoneel voor het schoonmaken van de Covid-19 kamers en ruimtes</v>
      </c>
      <c r="C97" s="99" t="s">
        <v>34</v>
      </c>
      <c r="D97" s="129"/>
      <c r="E97" s="130"/>
      <c r="F97" s="130"/>
      <c r="G97" s="131"/>
    </row>
    <row r="98" spans="1:7" ht="29" x14ac:dyDescent="0.35">
      <c r="A98" s="2" t="s">
        <v>136</v>
      </c>
      <c r="B98" s="11" t="str">
        <f>'Af te drukken'!B96</f>
        <v>Er zijn duidelijke richtlijnen over het reinigen en desinfecteren van kamers (dagelijks/bij vertrek) en gemeenschappelijke ruimtes</v>
      </c>
      <c r="C98" s="99" t="s">
        <v>35</v>
      </c>
      <c r="D98" s="129"/>
      <c r="E98" s="130"/>
      <c r="F98" s="130"/>
      <c r="G98" s="131"/>
    </row>
    <row r="99" spans="1:7" ht="29" x14ac:dyDescent="0.35">
      <c r="A99" s="2" t="s">
        <v>138</v>
      </c>
      <c r="B99" s="11" t="str">
        <f>'Af te drukken'!B97</f>
        <v>Het gebruikte desinfectiemiddel is effectief tegen virussen (EN 14476) (bleekmiddel, 70% ethanol, etc.)</v>
      </c>
      <c r="C99" s="99" t="s">
        <v>34</v>
      </c>
      <c r="D99" s="129"/>
      <c r="E99" s="130"/>
      <c r="F99" s="130"/>
      <c r="G99" s="131"/>
    </row>
    <row r="100" spans="1:7" ht="29" x14ac:dyDescent="0.35">
      <c r="A100" s="2" t="s">
        <v>140</v>
      </c>
      <c r="B100" s="11" t="str">
        <f>'Af te drukken'!B98</f>
        <v>De vloeren en sanitaire voorzieningen in Covid-19 kamers en gemeenschappelijke ruimtes worden dagelijks schoongemaakt en gedesinfecteerd</v>
      </c>
      <c r="C100" s="99" t="s">
        <v>34</v>
      </c>
      <c r="D100" s="129"/>
      <c r="E100" s="130"/>
      <c r="F100" s="130"/>
      <c r="G100" s="131"/>
    </row>
    <row r="101" spans="1:7" ht="29" x14ac:dyDescent="0.35">
      <c r="A101" s="2" t="s">
        <v>142</v>
      </c>
      <c r="B101" s="11" t="str">
        <f>'Af te drukken'!B99</f>
        <v>Er is een schoonmaaklokaal beschikbaar voor het opbergen van alle schoonmaakmateriaal</v>
      </c>
      <c r="C101" s="99" t="s">
        <v>34</v>
      </c>
      <c r="D101" s="129"/>
      <c r="E101" s="130"/>
      <c r="F101" s="130"/>
      <c r="G101" s="131"/>
    </row>
    <row r="102" spans="1:7" x14ac:dyDescent="0.35">
      <c r="A102" s="2" t="s">
        <v>144</v>
      </c>
      <c r="B102" s="11" t="str">
        <f>'Af te drukken'!B100</f>
        <v>Het schoonmaaklokaal wordt dagelijks gereinigd</v>
      </c>
      <c r="C102" s="99" t="s">
        <v>34</v>
      </c>
      <c r="D102" s="129"/>
      <c r="E102" s="130"/>
      <c r="F102" s="130"/>
      <c r="G102" s="131"/>
    </row>
    <row r="103" spans="1:7" ht="29" x14ac:dyDescent="0.35">
      <c r="A103" s="2" t="s">
        <v>146</v>
      </c>
      <c r="B103" s="11" t="str">
        <f>'Af te drukken'!B102</f>
        <v>Er zijn duidelijke richtlijnen over het reinigen en desinfecteren van herbruikbaar medisch materiaal</v>
      </c>
      <c r="C103" s="99" t="s">
        <v>34</v>
      </c>
      <c r="D103" s="129"/>
      <c r="E103" s="130"/>
      <c r="F103" s="130"/>
      <c r="G103" s="131"/>
    </row>
    <row r="104" spans="1:7" ht="29" x14ac:dyDescent="0.35">
      <c r="A104" s="2" t="s">
        <v>148</v>
      </c>
      <c r="B104" s="11" t="str">
        <f>'Af te drukken'!B103</f>
        <v>Er is een specifieke schoonmaak-kar beschikbaar voor het onderhoud van Covid-19 kamers en ruimtes</v>
      </c>
      <c r="C104" s="99" t="s">
        <v>34</v>
      </c>
      <c r="D104" s="129"/>
      <c r="E104" s="130"/>
      <c r="F104" s="130"/>
      <c r="G104" s="131"/>
    </row>
    <row r="105" spans="1:7" x14ac:dyDescent="0.35">
      <c r="A105" s="2" t="s">
        <v>150</v>
      </c>
      <c r="B105" s="11" t="str">
        <f>'Af te drukken'!B104</f>
        <v>De schoonmaak-kar blijft buiten de kamers staan tijdens het reinigen</v>
      </c>
      <c r="C105" s="99" t="s">
        <v>35</v>
      </c>
      <c r="D105" s="129"/>
      <c r="E105" s="130"/>
      <c r="F105" s="130"/>
      <c r="G105" s="131"/>
    </row>
    <row r="106" spans="1:7" ht="29" x14ac:dyDescent="0.35">
      <c r="A106" s="2" t="s">
        <v>152</v>
      </c>
      <c r="B106" s="11" t="str">
        <f>'Af te drukken'!B105</f>
        <v>Covid-19 kamers worden gereinigd op het einde van de schoonmaakronde (ronde afsluiten met vermoedelijke gevallen, gevolgd door bevestigde gevallen)</v>
      </c>
      <c r="C106" s="99" t="s">
        <v>35</v>
      </c>
      <c r="D106" s="129"/>
      <c r="E106" s="130"/>
      <c r="F106" s="130"/>
      <c r="G106" s="131"/>
    </row>
    <row r="107" spans="1:7" ht="29" x14ac:dyDescent="0.35">
      <c r="A107" s="2" t="s">
        <v>154</v>
      </c>
      <c r="B107" s="11" t="str">
        <f>'Af te drukken'!B106</f>
        <v>De schoonmaak-kar wordt op het einde van de ronde gereinigd en gedesinfecteerd</v>
      </c>
      <c r="C107" s="99" t="s">
        <v>34</v>
      </c>
      <c r="D107" s="129"/>
      <c r="E107" s="130"/>
      <c r="F107" s="130"/>
      <c r="G107" s="131"/>
    </row>
    <row r="108" spans="1:7" ht="29" x14ac:dyDescent="0.35">
      <c r="A108" s="2" t="s">
        <v>156</v>
      </c>
      <c r="B108" s="11" t="str">
        <f>'Af te drukken'!B107</f>
        <v>De doeken/dweilen voor het schoonmaken zin bij voorkeur wegwerpbaar, of worden gewisseld tussen kamers</v>
      </c>
      <c r="C108" s="99" t="s">
        <v>34</v>
      </c>
      <c r="D108" s="129"/>
      <c r="E108" s="130"/>
      <c r="F108" s="130"/>
      <c r="G108" s="131"/>
    </row>
    <row r="109" spans="1:7" ht="29" x14ac:dyDescent="0.35">
      <c r="A109" s="2" t="s">
        <v>158</v>
      </c>
      <c r="B109" s="11" t="str">
        <f>'Af te drukken'!B108</f>
        <v>"High touch" punten zijn duidelijk herkenbaar en worden meerdere keren per dag gereinigd en gedesinfecteerd</v>
      </c>
      <c r="C109" s="99" t="s">
        <v>34</v>
      </c>
      <c r="D109" s="129"/>
      <c r="E109" s="130"/>
      <c r="F109" s="130"/>
      <c r="G109" s="131"/>
    </row>
    <row r="110" spans="1:7" ht="15" thickBot="1" x14ac:dyDescent="0.4">
      <c r="A110" s="14"/>
      <c r="B110" s="14"/>
      <c r="C110" s="15"/>
      <c r="D110" s="159"/>
      <c r="E110" s="160"/>
      <c r="F110" s="160"/>
      <c r="G110" s="161"/>
    </row>
    <row r="111" spans="1:7" ht="15" thickBot="1" x14ac:dyDescent="0.4">
      <c r="A111" s="151" t="s">
        <v>335</v>
      </c>
      <c r="B111" s="152"/>
      <c r="C111" s="20">
        <f>D111/F111*100</f>
        <v>76.923076923076934</v>
      </c>
      <c r="D111" s="21">
        <f>COUNTIF(C97:C110,$H$41)</f>
        <v>10</v>
      </c>
      <c r="E111" s="19">
        <f>COUNTIF(C97:C110,$I$41)</f>
        <v>3</v>
      </c>
      <c r="F111" s="19">
        <f>D111+E111</f>
        <v>13</v>
      </c>
      <c r="G111" s="25"/>
    </row>
    <row r="113" spans="1:7" x14ac:dyDescent="0.35">
      <c r="A113" s="7" t="s">
        <v>160</v>
      </c>
      <c r="B113" s="7" t="str">
        <f>'Af te drukken'!B111</f>
        <v>Afvalbeheer</v>
      </c>
      <c r="C113" s="6"/>
      <c r="D113" s="6"/>
      <c r="E113" s="6"/>
      <c r="F113" s="6"/>
      <c r="G113" s="6"/>
    </row>
    <row r="114" spans="1:7" ht="29" x14ac:dyDescent="0.35">
      <c r="A114" s="2" t="s">
        <v>162</v>
      </c>
      <c r="B114" s="36" t="str">
        <f>'Af te drukken'!B113</f>
        <v>Afgesloten pedaalemmers zijn beschikbaar in de kamers van bewoners en in gemeenschappelijke ruimtes</v>
      </c>
      <c r="C114" s="99" t="s">
        <v>35</v>
      </c>
      <c r="D114" s="129"/>
      <c r="E114" s="130"/>
      <c r="F114" s="130"/>
      <c r="G114" s="131"/>
    </row>
    <row r="115" spans="1:7" ht="29" x14ac:dyDescent="0.35">
      <c r="A115" s="2" t="s">
        <v>164</v>
      </c>
      <c r="B115" s="36" t="str">
        <f>'Af te drukken'!B114</f>
        <v>De vuilnisbakken worden dagelijks opgehaald en naar de afvalzone getransporteerd</v>
      </c>
      <c r="C115" s="99" t="s">
        <v>35</v>
      </c>
      <c r="D115" s="129"/>
      <c r="E115" s="130"/>
      <c r="F115" s="130"/>
      <c r="G115" s="131"/>
    </row>
    <row r="116" spans="1:7" ht="29" x14ac:dyDescent="0.35">
      <c r="A116" s="2" t="s">
        <v>166</v>
      </c>
      <c r="B116" s="36" t="str">
        <f>'Af te drukken'!B115</f>
        <v>Er is een specifiek tijdschema voorzien voor afvalophaling, dat rekening houdt met daluren</v>
      </c>
      <c r="C116" s="99" t="s">
        <v>35</v>
      </c>
      <c r="D116" s="129"/>
      <c r="E116" s="130"/>
      <c r="F116" s="130"/>
      <c r="G116" s="131"/>
    </row>
    <row r="117" spans="1:7" ht="29" x14ac:dyDescent="0.35">
      <c r="A117" s="2" t="s">
        <v>168</v>
      </c>
      <c r="B117" s="36" t="str">
        <f>'Af te drukken'!B116</f>
        <v>Een dubbel verpakkingssysteem wordt toegepast vooraleer het afval uit de kamers van bewoners wordt getransporteerd</v>
      </c>
      <c r="C117" s="99" t="s">
        <v>34</v>
      </c>
      <c r="D117" s="129"/>
      <c r="E117" s="130"/>
      <c r="F117" s="130"/>
      <c r="G117" s="131"/>
    </row>
    <row r="118" spans="1:7" x14ac:dyDescent="0.35">
      <c r="A118" s="2" t="s">
        <v>170</v>
      </c>
      <c r="B118" s="36" t="str">
        <f>'Af te drukken'!B117</f>
        <v>De vuilnisbakken worden dagelijks gedesinfecteerd</v>
      </c>
      <c r="C118" s="99" t="s">
        <v>35</v>
      </c>
      <c r="D118" s="129"/>
      <c r="E118" s="130"/>
      <c r="F118" s="130"/>
      <c r="G118" s="131"/>
    </row>
    <row r="119" spans="1:7" x14ac:dyDescent="0.35">
      <c r="A119" s="2" t="s">
        <v>172</v>
      </c>
      <c r="B119" s="36" t="str">
        <f>'Af te drukken'!B118</f>
        <v>Het personeel dat betrokken is bij afvalbeheer gebruikt de geschikte PBM</v>
      </c>
      <c r="C119" s="99" t="s">
        <v>35</v>
      </c>
      <c r="D119" s="129"/>
      <c r="E119" s="130"/>
      <c r="F119" s="130"/>
      <c r="G119" s="131"/>
    </row>
    <row r="120" spans="1:7" ht="29" x14ac:dyDescent="0.35">
      <c r="A120" s="2" t="s">
        <v>174</v>
      </c>
      <c r="B120" s="36" t="str">
        <f>'Af te drukken'!B119</f>
        <v>Er is een duidelijk en apart circuit voor het transporteren van afval in de woongemeenschap</v>
      </c>
      <c r="C120" s="99" t="s">
        <v>35</v>
      </c>
      <c r="D120" s="129"/>
      <c r="E120" s="130"/>
      <c r="F120" s="130"/>
      <c r="G120" s="131"/>
    </row>
    <row r="121" spans="1:7" x14ac:dyDescent="0.35">
      <c r="A121" s="14"/>
      <c r="B121" s="36"/>
      <c r="C121" s="15"/>
      <c r="D121" s="84"/>
      <c r="E121" s="85"/>
      <c r="F121" s="85"/>
      <c r="G121" s="86"/>
    </row>
    <row r="122" spans="1:7" ht="15" thickBot="1" x14ac:dyDescent="0.4">
      <c r="A122" s="14"/>
      <c r="B122" s="14"/>
      <c r="C122" s="15"/>
      <c r="D122" s="148"/>
      <c r="E122" s="149"/>
      <c r="F122" s="149"/>
      <c r="G122" s="150"/>
    </row>
    <row r="123" spans="1:7" ht="15" thickBot="1" x14ac:dyDescent="0.4">
      <c r="A123" s="151" t="s">
        <v>335</v>
      </c>
      <c r="B123" s="152"/>
      <c r="C123" s="20">
        <f>D123/F123*100</f>
        <v>14.285714285714285</v>
      </c>
      <c r="D123" s="21">
        <f>COUNTIF(C114:C122,$H$41)</f>
        <v>1</v>
      </c>
      <c r="E123" s="19">
        <f>COUNTIF(C114:C122,$I$41)</f>
        <v>6</v>
      </c>
      <c r="F123" s="19">
        <f>D123+E123</f>
        <v>7</v>
      </c>
      <c r="G123" s="22"/>
    </row>
    <row r="125" spans="1:7" x14ac:dyDescent="0.35">
      <c r="A125" s="7" t="s">
        <v>176</v>
      </c>
      <c r="B125" s="7" t="str">
        <f>'Af te drukken'!B122</f>
        <v>Beheer van linnengoed</v>
      </c>
      <c r="C125" s="6"/>
      <c r="D125" s="6"/>
      <c r="E125" s="6"/>
      <c r="F125" s="6"/>
      <c r="G125" s="6"/>
    </row>
    <row r="126" spans="1:7" ht="29" x14ac:dyDescent="0.35">
      <c r="A126" s="2" t="s">
        <v>178</v>
      </c>
      <c r="B126" s="11" t="str">
        <f>'Af te drukken'!B124</f>
        <v>Duidelijke richtlijnen worden voorzien aan families die instaan voor het thuis wassen van linnengoed</v>
      </c>
      <c r="C126" s="99" t="s">
        <v>36</v>
      </c>
      <c r="D126" s="129"/>
      <c r="E126" s="130"/>
      <c r="F126" s="130"/>
      <c r="G126" s="131"/>
    </row>
    <row r="127" spans="1:7" ht="29" x14ac:dyDescent="0.35">
      <c r="A127" s="2" t="s">
        <v>180</v>
      </c>
      <c r="B127" s="11" t="str">
        <f>'Af te drukken'!B125</f>
        <v>Het gewassen linnengoed dat door families wordt teruggeleverd aan de instelling volgt de procedures voor ontvangst van pakketten</v>
      </c>
      <c r="C127" s="99" t="s">
        <v>34</v>
      </c>
      <c r="D127" s="129"/>
      <c r="E127" s="130"/>
      <c r="F127" s="130"/>
      <c r="G127" s="131"/>
    </row>
    <row r="128" spans="1:7" ht="31.15" customHeight="1" x14ac:dyDescent="0.35">
      <c r="A128" s="2" t="s">
        <v>182</v>
      </c>
      <c r="B128" s="11" t="str">
        <f>'Af te drukken'!B127</f>
        <v>Het circuit voor vuil en schoon linnengoed is duidelijk gescheiden in de wasruimte</v>
      </c>
      <c r="C128" s="99" t="s">
        <v>35</v>
      </c>
      <c r="D128" s="129"/>
      <c r="E128" s="130"/>
      <c r="F128" s="130"/>
      <c r="G128" s="131"/>
    </row>
    <row r="129" spans="1:8" ht="29" x14ac:dyDescent="0.35">
      <c r="A129" s="2" t="s">
        <v>184</v>
      </c>
      <c r="B129" s="11" t="str">
        <f>'Af te drukken'!B128</f>
        <v>Het vuile linnengoed afkomstig uit Covid-19 kamers of ruimtes wordt afgevoerd in specifieke zakken (met kleurencode of etikettering)</v>
      </c>
      <c r="C129" s="99" t="s">
        <v>36</v>
      </c>
      <c r="D129" s="129"/>
      <c r="E129" s="130"/>
      <c r="F129" s="130"/>
      <c r="G129" s="131"/>
    </row>
    <row r="130" spans="1:8" ht="29" x14ac:dyDescent="0.35">
      <c r="A130" s="2" t="s">
        <v>186</v>
      </c>
      <c r="B130" s="11" t="str">
        <f>'Af te drukken'!B129</f>
        <v>Een dubbel verpakkingssysteem wordt toegepast vooraleer het vuil linnengoed uit de kamers van bewoners wordt getransporteerd</v>
      </c>
      <c r="C130" s="99" t="s">
        <v>34</v>
      </c>
      <c r="D130" s="100"/>
      <c r="E130" s="101"/>
      <c r="F130" s="101"/>
      <c r="G130" s="102"/>
    </row>
    <row r="131" spans="1:8" ht="29" x14ac:dyDescent="0.35">
      <c r="A131" s="2" t="s">
        <v>188</v>
      </c>
      <c r="B131" s="11" t="str">
        <f>'Af te drukken'!B130</f>
        <v>Het personeel dat betrokken is bij vervoer van linnengoed gebruikt de geschikte PBM</v>
      </c>
      <c r="C131" s="99" t="s">
        <v>35</v>
      </c>
      <c r="D131" s="129"/>
      <c r="E131" s="130"/>
      <c r="F131" s="130"/>
      <c r="G131" s="131"/>
    </row>
    <row r="132" spans="1:8" ht="29" x14ac:dyDescent="0.35">
      <c r="A132" s="2" t="s">
        <v>190</v>
      </c>
      <c r="B132" s="11" t="str">
        <f>'Af te drukken'!B131</f>
        <v>Het personeel in de wasruimtes draagt als PBM een masker, handschoene, oogbescherming, en beschermende kledij</v>
      </c>
      <c r="C132" s="99" t="s">
        <v>34</v>
      </c>
      <c r="D132" s="129"/>
      <c r="E132" s="130"/>
      <c r="F132" s="130"/>
      <c r="G132" s="131"/>
    </row>
    <row r="133" spans="1:8" ht="29" x14ac:dyDescent="0.35">
      <c r="A133" s="2" t="s">
        <v>192</v>
      </c>
      <c r="B133" s="11" t="str">
        <f>'Af te drukken'!B132</f>
        <v>Het linnengoed van Covid-19 bewonders wordt gewassen tijdens een specifiek tijdsslot in de wasruimte</v>
      </c>
      <c r="C133" s="99" t="s">
        <v>34</v>
      </c>
      <c r="D133" s="129"/>
      <c r="E133" s="130"/>
      <c r="F133" s="130"/>
      <c r="G133" s="131"/>
    </row>
    <row r="134" spans="1:8" ht="29" x14ac:dyDescent="0.35">
      <c r="A134" s="2" t="s">
        <v>194</v>
      </c>
      <c r="B134" s="11" t="str">
        <f>'Af te drukken'!B133</f>
        <v>Het linnengoed wordt gewassen in een wasmachine met een conventioneel wasmiddel op een programma van minimaal 60 °C gedurende 50 minuten</v>
      </c>
      <c r="C134" s="99" t="s">
        <v>35</v>
      </c>
      <c r="D134" s="129"/>
      <c r="E134" s="130"/>
      <c r="F134" s="130"/>
      <c r="G134" s="131"/>
    </row>
    <row r="135" spans="1:8" ht="29" x14ac:dyDescent="0.35">
      <c r="A135" s="2" t="s">
        <v>196</v>
      </c>
      <c r="B135" s="11" t="str">
        <f>'Af te drukken'!B134</f>
        <v>Voor elke wascyclus &lt;60°C wordt een geschikt desinfectiemiddel toegevoegd (Lanadol ABAC, Esdogen Kreussler, bleekmiddel volgens de instructies)</v>
      </c>
      <c r="C135" s="99" t="s">
        <v>35</v>
      </c>
      <c r="D135" s="129"/>
      <c r="E135" s="130"/>
      <c r="F135" s="130"/>
      <c r="G135" s="131"/>
    </row>
    <row r="136" spans="1:8" ht="29" x14ac:dyDescent="0.35">
      <c r="A136" s="2" t="s">
        <v>198</v>
      </c>
      <c r="B136" s="11" t="str">
        <f>'Af te drukken'!B135</f>
        <v>De wasruimte en de gebruikte wasmachines worden gedesinfecteerd zodra de wascyclus is voltooid</v>
      </c>
      <c r="C136" s="99" t="s">
        <v>34</v>
      </c>
      <c r="D136" s="129"/>
      <c r="E136" s="130"/>
      <c r="F136" s="130"/>
      <c r="G136" s="131"/>
    </row>
    <row r="137" spans="1:8" x14ac:dyDescent="0.35">
      <c r="A137" s="2"/>
      <c r="B137" s="2"/>
      <c r="C137" s="30"/>
      <c r="D137" s="148"/>
      <c r="E137" s="149"/>
      <c r="F137" s="149"/>
      <c r="G137" s="150"/>
    </row>
    <row r="138" spans="1:8" ht="15" thickBot="1" x14ac:dyDescent="0.4">
      <c r="A138" s="14"/>
      <c r="B138" s="14"/>
      <c r="C138" s="15"/>
      <c r="D138" s="148"/>
      <c r="E138" s="149"/>
      <c r="F138" s="149"/>
      <c r="G138" s="150"/>
    </row>
    <row r="139" spans="1:8" ht="15" thickBot="1" x14ac:dyDescent="0.4">
      <c r="A139" s="151" t="s">
        <v>335</v>
      </c>
      <c r="B139" s="152"/>
      <c r="C139" s="24">
        <f>D139/F139*100</f>
        <v>55.555555555555557</v>
      </c>
      <c r="D139" s="21">
        <f>COUNTIF(C126:C138,$H$41)</f>
        <v>5</v>
      </c>
      <c r="E139" s="19">
        <f>COUNTIF(C126:C138,$I$41)</f>
        <v>4</v>
      </c>
      <c r="F139" s="19">
        <f>D139+E139</f>
        <v>9</v>
      </c>
      <c r="G139" s="22"/>
    </row>
    <row r="141" spans="1:8" x14ac:dyDescent="0.35">
      <c r="A141" s="7" t="s">
        <v>200</v>
      </c>
      <c r="B141" s="7" t="str">
        <f>'Af te drukken'!B138</f>
        <v>Beheer van voedsel</v>
      </c>
      <c r="C141" s="6"/>
      <c r="D141" s="6"/>
      <c r="E141" s="6"/>
      <c r="F141" s="6"/>
      <c r="G141" s="6"/>
    </row>
    <row r="142" spans="1:8" x14ac:dyDescent="0.35">
      <c r="A142" s="2" t="s">
        <v>203</v>
      </c>
      <c r="B142" s="11" t="str">
        <f>'Af te drukken'!B140</f>
        <v>Het keukenpersoneel draagt een chirurgisch masker</v>
      </c>
      <c r="C142" s="99" t="s">
        <v>34</v>
      </c>
      <c r="D142" s="129"/>
      <c r="E142" s="130"/>
      <c r="F142" s="130"/>
      <c r="G142" s="131"/>
    </row>
    <row r="143" spans="1:8" ht="29" x14ac:dyDescent="0.35">
      <c r="A143" s="2" t="s">
        <v>205</v>
      </c>
      <c r="B143" s="11" t="str">
        <f>'Af te drukken'!B141</f>
        <v>Voor Covid-19 bewoners worden preferentieel wegwerpborden, bestek, en containers gebruikt</v>
      </c>
      <c r="C143" s="99" t="s">
        <v>34</v>
      </c>
      <c r="D143" s="129"/>
      <c r="E143" s="130"/>
      <c r="F143" s="130"/>
      <c r="G143" s="131"/>
    </row>
    <row r="144" spans="1:8" ht="29" x14ac:dyDescent="0.35">
      <c r="A144" s="2" t="s">
        <v>207</v>
      </c>
      <c r="B144" s="11" t="str">
        <f>'Af te drukken'!B142</f>
        <v xml:space="preserve">De maaltijdplateaus komen aan op de afdeling in een gesloten container (plastic verpakking, met deksel, etc.) </v>
      </c>
      <c r="C144" s="99" t="s">
        <v>34</v>
      </c>
      <c r="D144" s="129"/>
      <c r="E144" s="130"/>
      <c r="F144" s="130"/>
      <c r="G144" s="131"/>
      <c r="H144" s="5"/>
    </row>
    <row r="145" spans="1:8" x14ac:dyDescent="0.35">
      <c r="A145" s="2" t="s">
        <v>209</v>
      </c>
      <c r="B145" s="11" t="str">
        <f>'Af te drukken'!B143</f>
        <v>Maaltijden worden laatst verdeeld in Covid-19 kamers en ruimtes</v>
      </c>
      <c r="C145" s="99" t="s">
        <v>35</v>
      </c>
      <c r="D145" s="129"/>
      <c r="E145" s="130"/>
      <c r="F145" s="130"/>
      <c r="G145" s="131"/>
      <c r="H145" s="13"/>
    </row>
    <row r="146" spans="1:8" ht="29" x14ac:dyDescent="0.35">
      <c r="A146" s="2" t="s">
        <v>211</v>
      </c>
      <c r="B146" s="11" t="str">
        <f>'Af te drukken'!B144</f>
        <v>Maaltijden worden bij voorkeur in de kamer genuttigd (maaltijden in een refter zijn toegestaan tussen niet-Covid-19 bewoners en tussen Covid-19 bewoners)</v>
      </c>
      <c r="C146" s="99" t="s">
        <v>35</v>
      </c>
      <c r="D146" s="129"/>
      <c r="E146" s="130"/>
      <c r="F146" s="130"/>
      <c r="G146" s="131"/>
    </row>
    <row r="147" spans="1:8" ht="29" x14ac:dyDescent="0.35">
      <c r="A147" s="2" t="s">
        <v>213</v>
      </c>
      <c r="B147" s="11" t="str">
        <f>'Af te drukken'!B145</f>
        <v>Een specifiek personeelslid wordt belast met het opruimen van dienbladen bij het einde van de maaltijd</v>
      </c>
      <c r="C147" s="99" t="s">
        <v>35</v>
      </c>
      <c r="D147" s="129"/>
      <c r="E147" s="130"/>
      <c r="F147" s="130"/>
      <c r="G147" s="131"/>
    </row>
    <row r="148" spans="1:8" ht="29" x14ac:dyDescent="0.35">
      <c r="A148" s="2" t="s">
        <v>215</v>
      </c>
      <c r="B148" s="11" t="str">
        <f>'Af te drukken'!B146</f>
        <v>Het personeel belast met het opruimen van dienbladen en servies/bestek draagt handschoenen</v>
      </c>
      <c r="C148" s="99" t="s">
        <v>34</v>
      </c>
      <c r="D148" s="129"/>
      <c r="E148" s="130"/>
      <c r="F148" s="130"/>
      <c r="G148" s="131"/>
    </row>
    <row r="149" spans="1:8" ht="29" x14ac:dyDescent="0.35">
      <c r="A149" s="2" t="s">
        <v>217</v>
      </c>
      <c r="B149" s="11" t="str">
        <f>'Af te drukken'!B147</f>
        <v>Het opruimen van dienbladen en servies/bestek gebeurt in één keer en de maaltijdwagen wordt meteen naar de keuken vervoerd</v>
      </c>
      <c r="C149" s="99" t="s">
        <v>34</v>
      </c>
      <c r="D149" s="129"/>
      <c r="E149" s="130"/>
      <c r="F149" s="130"/>
      <c r="G149" s="131"/>
    </row>
    <row r="150" spans="1:8" ht="29" x14ac:dyDescent="0.35">
      <c r="A150" s="2" t="s">
        <v>219</v>
      </c>
      <c r="B150" s="11" t="str">
        <f>'Af te drukken'!B148</f>
        <v>Vuile vaat wordt onmiddellijk (zonder tijdelijke opslag) gereinigd in een vaatwasser met een minimale cyclus van 60 °C</v>
      </c>
      <c r="C150" s="99" t="s">
        <v>34</v>
      </c>
      <c r="D150" s="129"/>
      <c r="E150" s="130"/>
      <c r="F150" s="130"/>
      <c r="G150" s="131"/>
    </row>
    <row r="151" spans="1:8" ht="29" x14ac:dyDescent="0.35">
      <c r="A151" s="2" t="s">
        <v>221</v>
      </c>
      <c r="B151" s="11" t="str">
        <f>'Af te drukken'!B149</f>
        <v>De maaltijdwagen wordt gedesinfecteerd zodra het afruimen is afgerond (inclusief desinfectie van de wielen)</v>
      </c>
      <c r="C151" s="99" t="s">
        <v>34</v>
      </c>
      <c r="D151" s="100"/>
      <c r="E151" s="101"/>
      <c r="F151" s="101"/>
      <c r="G151" s="102"/>
    </row>
    <row r="152" spans="1:8" ht="29.5" customHeight="1" x14ac:dyDescent="0.35">
      <c r="A152" s="2" t="s">
        <v>223</v>
      </c>
      <c r="B152" s="11" t="str">
        <f>'Af te drukken'!B150</f>
        <v>Na het wassen van de vaat wordt de waszone en de vaatwasser gedesinfecteerd</v>
      </c>
      <c r="C152" s="99" t="s">
        <v>34</v>
      </c>
      <c r="D152" s="129"/>
      <c r="E152" s="130"/>
      <c r="F152" s="130"/>
      <c r="G152" s="131"/>
    </row>
    <row r="153" spans="1:8" ht="36" customHeight="1" thickBot="1" x14ac:dyDescent="0.4">
      <c r="A153" s="2" t="s">
        <v>225</v>
      </c>
      <c r="B153" s="11" t="str">
        <f>'Af te drukken'!B151</f>
        <v>De keuken (vloer en oppervlakken) wordt dagelijks gereinigd en gedesinfecteerd</v>
      </c>
      <c r="C153" s="99" t="s">
        <v>35</v>
      </c>
      <c r="D153" s="129"/>
      <c r="E153" s="130"/>
      <c r="F153" s="130"/>
      <c r="G153" s="131"/>
    </row>
    <row r="154" spans="1:8" ht="15" thickBot="1" x14ac:dyDescent="0.4">
      <c r="A154" s="151" t="s">
        <v>335</v>
      </c>
      <c r="B154" s="152"/>
      <c r="C154" s="24">
        <f>D154/F154*100</f>
        <v>66.666666666666657</v>
      </c>
      <c r="D154" s="21">
        <f>COUNTIF(C142:C153,$H$41)</f>
        <v>8</v>
      </c>
      <c r="E154" s="19">
        <f>COUNTIF(C142:C153,$I$41)</f>
        <v>4</v>
      </c>
      <c r="F154" s="19">
        <f>D154+E154</f>
        <v>12</v>
      </c>
      <c r="G154" s="23"/>
    </row>
    <row r="156" spans="1:8" x14ac:dyDescent="0.35">
      <c r="A156" s="7" t="s">
        <v>227</v>
      </c>
      <c r="B156" s="7" t="str">
        <f>'Af te drukken'!B154</f>
        <v>Geestelijke gezondheid</v>
      </c>
      <c r="C156" s="6" t="s">
        <v>336</v>
      </c>
      <c r="D156" s="6"/>
      <c r="E156" s="6"/>
      <c r="F156" s="6"/>
      <c r="G156" s="6"/>
    </row>
    <row r="157" spans="1:8" ht="59.5" customHeight="1" x14ac:dyDescent="0.35">
      <c r="A157" s="2" t="s">
        <v>229</v>
      </c>
      <c r="B157" s="11" t="str">
        <f>'Af te drukken'!B156</f>
        <v>Tekenen van emotionele en psychologische reacties zoals verdriet, intense angst, donkere gedachten, stemmingswijzigingen, en intense zorgen, worden waargenomen onder de bewoners</v>
      </c>
      <c r="C157" s="99" t="s">
        <v>35</v>
      </c>
      <c r="D157" s="94" t="str">
        <f>IF(C157=$H$41,$I$41,IF(C157=$I$41,$H$41,C157))</f>
        <v>ja</v>
      </c>
      <c r="E157" s="162" t="s">
        <v>337</v>
      </c>
      <c r="F157" s="162"/>
      <c r="G157" s="163"/>
    </row>
    <row r="158" spans="1:8" ht="58.15" customHeight="1" x14ac:dyDescent="0.35">
      <c r="A158" s="2" t="s">
        <v>231</v>
      </c>
      <c r="B158" s="11" t="str">
        <f>'Af te drukken'!B157</f>
        <v>Tekenen van emotionele en psychologische reacties zoals verdriet, intense angst, donkere gedachten, stemmingswijzigingen, en intense zorgen, worden waargenomen onder het personeel</v>
      </c>
      <c r="C158" s="99" t="s">
        <v>35</v>
      </c>
      <c r="D158" s="94" t="str">
        <f>IF(C158=$H$41,$I$41,IF(C158=$I$41,$H$41,C158))</f>
        <v>ja</v>
      </c>
      <c r="E158" s="162" t="s">
        <v>337</v>
      </c>
      <c r="F158" s="162"/>
      <c r="G158" s="163"/>
    </row>
    <row r="159" spans="1:8" ht="58.15" customHeight="1" x14ac:dyDescent="0.35">
      <c r="A159" s="2" t="s">
        <v>233</v>
      </c>
      <c r="B159" s="11" t="str">
        <f>'Af te drukken'!B158</f>
        <v>Een toename van "syndrôme de glissement" (ouderdoms cachexie) is waargenomen</v>
      </c>
      <c r="C159" s="99" t="s">
        <v>35</v>
      </c>
      <c r="D159" s="94" t="str">
        <f>IF(C159=$H$41,$I$41,IF(C159=$I$41,$H$41,C159))</f>
        <v>ja</v>
      </c>
      <c r="E159" s="162" t="s">
        <v>337</v>
      </c>
      <c r="F159" s="162"/>
      <c r="G159" s="163"/>
    </row>
    <row r="160" spans="1:8" ht="29" x14ac:dyDescent="0.35">
      <c r="A160" s="2" t="s">
        <v>236</v>
      </c>
      <c r="B160" s="11" t="str">
        <f>'Af te drukken'!B159</f>
        <v>Er wordt psychologische ondersteuning geboden aan bewoners (activiteiten om sociaal contact te onderhouden, overleg, etc.)</v>
      </c>
      <c r="C160" s="99" t="s">
        <v>34</v>
      </c>
      <c r="D160" s="95" t="str">
        <f>C160</f>
        <v>ja</v>
      </c>
      <c r="E160" s="103"/>
      <c r="F160" s="103"/>
      <c r="G160" s="104"/>
    </row>
    <row r="161" spans="1:7" ht="29" x14ac:dyDescent="0.35">
      <c r="A161" s="2" t="s">
        <v>238</v>
      </c>
      <c r="B161" s="11" t="str">
        <f>'Af te drukken'!B160</f>
        <v>Er wordt psychologische ondersteuning geboden aan personeel (debriefings, discussiegroepen, etc.)</v>
      </c>
      <c r="C161" s="99" t="s">
        <v>34</v>
      </c>
      <c r="D161" s="95" t="str">
        <f>C161</f>
        <v>ja</v>
      </c>
      <c r="E161" s="103"/>
      <c r="F161" s="103"/>
      <c r="G161" s="104"/>
    </row>
    <row r="162" spans="1:7" ht="47.5" customHeight="1" x14ac:dyDescent="0.35">
      <c r="A162" s="2" t="s">
        <v>240</v>
      </c>
      <c r="B162" s="11" t="str">
        <f>'Af te drukken'!B161</f>
        <v>Er bestaat een doorverwijzingssysteem voor ernstige mentale aandoeningen</v>
      </c>
      <c r="C162" s="99" t="s">
        <v>35</v>
      </c>
      <c r="D162" s="95" t="str">
        <f>C162</f>
        <v>nee</v>
      </c>
      <c r="E162" s="103"/>
      <c r="F162" s="103"/>
      <c r="G162" s="104"/>
    </row>
    <row r="163" spans="1:7" ht="46.9" customHeight="1" x14ac:dyDescent="0.35">
      <c r="A163" s="2" t="s">
        <v>242</v>
      </c>
      <c r="B163" s="11" t="str">
        <f>'Af te drukken'!B162</f>
        <v>Er zijn een of meerdere mensen die instaan voor activiteiten rond geestelijke gezondheid (psycholoog, kine, ergo, sociale dienst, etc.)</v>
      </c>
      <c r="C163" s="99" t="s">
        <v>35</v>
      </c>
      <c r="D163" s="95" t="str">
        <f>C163</f>
        <v>nee</v>
      </c>
      <c r="E163" s="103"/>
      <c r="F163" s="103"/>
      <c r="G163" s="104"/>
    </row>
    <row r="164" spans="1:7" ht="31.9" customHeight="1" x14ac:dyDescent="0.35">
      <c r="A164" s="2" t="s">
        <v>244</v>
      </c>
      <c r="B164" s="11" t="str">
        <f>'Af te drukken'!B163</f>
        <v>Er zijn procedures voor bezoeken en/of een wake van familie</v>
      </c>
      <c r="C164" s="99" t="s">
        <v>34</v>
      </c>
      <c r="D164" s="95" t="str">
        <f>C164</f>
        <v>ja</v>
      </c>
      <c r="E164" s="103"/>
      <c r="F164" s="103"/>
      <c r="G164" s="104"/>
    </row>
    <row r="165" spans="1:7" ht="31.9" customHeight="1" thickBot="1" x14ac:dyDescent="0.4">
      <c r="A165" s="2" t="s">
        <v>247</v>
      </c>
      <c r="B165" s="87" t="str">
        <f>'Af te drukken'!B165</f>
        <v>Ondersteuning van de geestelijke gezondheidszorg is nodig</v>
      </c>
      <c r="C165" s="99" t="s">
        <v>34</v>
      </c>
      <c r="D165" s="94" t="str">
        <f>IF(C165=$H$41,$I$41,IF(C165=$I$41,$H$41,C165))</f>
        <v>nee</v>
      </c>
      <c r="E165" s="103"/>
      <c r="F165" s="103"/>
      <c r="G165" s="104"/>
    </row>
    <row r="166" spans="1:7" ht="15" thickBot="1" x14ac:dyDescent="0.4">
      <c r="A166" s="151" t="s">
        <v>335</v>
      </c>
      <c r="B166" s="152"/>
      <c r="C166" s="24">
        <f>D166/F166*100</f>
        <v>66.666666666666657</v>
      </c>
      <c r="D166" s="19">
        <f>COUNTIF(D157:D165,$H$41)</f>
        <v>6</v>
      </c>
      <c r="E166" s="19">
        <f>COUNTIF(D157:D165,$I$41)</f>
        <v>3</v>
      </c>
      <c r="F166" s="19">
        <f>D166+E166</f>
        <v>9</v>
      </c>
      <c r="G166" s="23"/>
    </row>
    <row r="167" spans="1:7" x14ac:dyDescent="0.35">
      <c r="A167" s="164" t="str">
        <f>'Af te drukken'!A166</f>
        <v>Beschrijving van de geïmplenteerde activiteiten en/of de noodzakelijke ondersteuning</v>
      </c>
      <c r="B167" s="165"/>
      <c r="C167" s="165"/>
      <c r="D167" s="165"/>
      <c r="E167" s="165"/>
      <c r="F167" s="165"/>
      <c r="G167" s="166"/>
    </row>
    <row r="168" spans="1:7" x14ac:dyDescent="0.35">
      <c r="A168" s="167"/>
      <c r="B168" s="165"/>
      <c r="C168" s="165"/>
      <c r="D168" s="165"/>
      <c r="E168" s="165"/>
      <c r="F168" s="165"/>
      <c r="G168" s="166"/>
    </row>
    <row r="169" spans="1:7" x14ac:dyDescent="0.35">
      <c r="A169" s="167"/>
      <c r="B169" s="165"/>
      <c r="C169" s="165"/>
      <c r="D169" s="165"/>
      <c r="E169" s="165"/>
      <c r="F169" s="165"/>
      <c r="G169" s="166"/>
    </row>
    <row r="170" spans="1:7" x14ac:dyDescent="0.35">
      <c r="A170" s="145"/>
      <c r="B170" s="146"/>
      <c r="C170" s="146"/>
      <c r="D170" s="146"/>
      <c r="E170" s="146"/>
      <c r="F170" s="146"/>
      <c r="G170" s="147"/>
    </row>
    <row r="172" spans="1:7" x14ac:dyDescent="0.35">
      <c r="A172" s="7" t="s">
        <v>250</v>
      </c>
      <c r="B172" s="7" t="str">
        <f>'Af te drukken'!B172</f>
        <v>Communicatie</v>
      </c>
      <c r="C172" s="6"/>
      <c r="D172" s="6"/>
      <c r="E172" s="6"/>
      <c r="F172" s="6"/>
      <c r="G172" s="6"/>
    </row>
    <row r="173" spans="1:7" ht="29.15" customHeight="1" x14ac:dyDescent="0.35">
      <c r="A173" s="2" t="s">
        <v>338</v>
      </c>
      <c r="B173" s="11" t="s">
        <v>339</v>
      </c>
      <c r="C173" s="99" t="s">
        <v>34</v>
      </c>
      <c r="D173" s="91" t="str">
        <f>C173</f>
        <v>ja</v>
      </c>
      <c r="E173" s="168" t="s">
        <v>340</v>
      </c>
      <c r="F173" s="168"/>
      <c r="G173" s="169"/>
    </row>
    <row r="174" spans="1:7" x14ac:dyDescent="0.35">
      <c r="A174" s="2" t="s">
        <v>341</v>
      </c>
      <c r="B174" s="11" t="s">
        <v>342</v>
      </c>
      <c r="C174" s="99" t="s">
        <v>35</v>
      </c>
      <c r="D174" s="92" t="str">
        <f t="shared" ref="D174:D179" si="0">C174</f>
        <v>nee</v>
      </c>
      <c r="E174" s="170"/>
      <c r="F174" s="170"/>
      <c r="G174" s="171"/>
    </row>
    <row r="175" spans="1:7" ht="28" x14ac:dyDescent="0.35">
      <c r="A175" s="2" t="s">
        <v>343</v>
      </c>
      <c r="B175" s="11" t="s">
        <v>344</v>
      </c>
      <c r="C175" s="99" t="s">
        <v>35</v>
      </c>
      <c r="D175" s="92" t="str">
        <f t="shared" si="0"/>
        <v>nee</v>
      </c>
      <c r="E175" s="170"/>
      <c r="F175" s="170"/>
      <c r="G175" s="171"/>
    </row>
    <row r="176" spans="1:7" x14ac:dyDescent="0.35">
      <c r="A176" s="2" t="s">
        <v>345</v>
      </c>
      <c r="B176" s="11" t="s">
        <v>346</v>
      </c>
      <c r="C176" s="99" t="s">
        <v>34</v>
      </c>
      <c r="D176" s="93" t="str">
        <f>IF(C176=$H$41,$I$41,IF(C176=$I$41,$H$41,C176))</f>
        <v>nee</v>
      </c>
      <c r="E176" s="172"/>
      <c r="F176" s="172"/>
      <c r="G176" s="173"/>
    </row>
    <row r="177" spans="1:7" ht="31.15" customHeight="1" x14ac:dyDescent="0.35">
      <c r="A177" s="2" t="s">
        <v>257</v>
      </c>
      <c r="B177" s="11" t="str">
        <f>'Af te drukken'!B193</f>
        <v>Alle personeel ontving een algemene opleiding/sensibilisatie rond Covid-19</v>
      </c>
      <c r="C177" s="99" t="s">
        <v>34</v>
      </c>
      <c r="D177" s="91" t="str">
        <f t="shared" si="0"/>
        <v>ja</v>
      </c>
      <c r="E177" s="103"/>
      <c r="F177" s="103"/>
      <c r="G177" s="104"/>
    </row>
    <row r="178" spans="1:7" ht="29" x14ac:dyDescent="0.35">
      <c r="A178" s="2" t="s">
        <v>259</v>
      </c>
      <c r="B178" s="11" t="str">
        <f>'Af te drukken'!B194</f>
        <v>De kennis van het personeel betreffende Covid-19 en risico op besmetting lijkt voldoende</v>
      </c>
      <c r="C178" s="99" t="s">
        <v>34</v>
      </c>
      <c r="D178" s="91" t="str">
        <f t="shared" si="0"/>
        <v>ja</v>
      </c>
      <c r="E178" s="103"/>
      <c r="F178" s="103"/>
      <c r="G178" s="104"/>
    </row>
    <row r="179" spans="1:7" ht="29" x14ac:dyDescent="0.35">
      <c r="A179" s="2" t="s">
        <v>261</v>
      </c>
      <c r="B179" s="11" t="str">
        <f>'Af te drukken'!B195</f>
        <v>Personeelsleden ontvingen specifieke training betreffende hun takenpakket (ziekenhuishygiëne,…)</v>
      </c>
      <c r="C179" s="99" t="s">
        <v>34</v>
      </c>
      <c r="D179" s="91" t="str">
        <f t="shared" si="0"/>
        <v>ja</v>
      </c>
      <c r="E179" s="103"/>
      <c r="F179" s="103"/>
      <c r="G179" s="104"/>
    </row>
    <row r="180" spans="1:7" ht="42.65" customHeight="1" thickBot="1" x14ac:dyDescent="0.4">
      <c r="A180" s="2" t="s">
        <v>263</v>
      </c>
      <c r="B180" s="11" t="str">
        <f>'Af te drukken'!B196</f>
        <v>Personeelsleden hebben geen verdere opleidingen nodig</v>
      </c>
      <c r="C180" s="99" t="s">
        <v>34</v>
      </c>
      <c r="D180" s="94" t="str">
        <f>IF(C180=$H$41,$I$41,IF(C180=$I$41,$H$41,C180))</f>
        <v>nee</v>
      </c>
      <c r="E180" s="162" t="s">
        <v>337</v>
      </c>
      <c r="F180" s="162"/>
      <c r="G180" s="163"/>
    </row>
    <row r="181" spans="1:7" ht="15" thickBot="1" x14ac:dyDescent="0.4">
      <c r="A181" s="151" t="s">
        <v>335</v>
      </c>
      <c r="B181" s="152"/>
      <c r="C181" s="24">
        <f>D181/F181*100</f>
        <v>50</v>
      </c>
      <c r="D181" s="21">
        <f>COUNTIF(D173:D180,$H$41)</f>
        <v>4</v>
      </c>
      <c r="E181" s="19">
        <f>COUNTIF(D173:D180,$I$41)</f>
        <v>4</v>
      </c>
      <c r="F181" s="19">
        <f>D181+E181</f>
        <v>8</v>
      </c>
      <c r="G181" s="23"/>
    </row>
    <row r="182" spans="1:7" x14ac:dyDescent="0.35">
      <c r="A182" s="88" t="s">
        <v>347</v>
      </c>
      <c r="B182" s="89"/>
      <c r="C182" s="89"/>
      <c r="D182" s="89"/>
      <c r="E182" s="89"/>
      <c r="F182" s="89"/>
      <c r="G182" s="90"/>
    </row>
    <row r="183" spans="1:7" x14ac:dyDescent="0.35">
      <c r="A183" s="181"/>
      <c r="B183" s="182"/>
      <c r="C183" s="182"/>
      <c r="D183" s="182"/>
      <c r="E183" s="182"/>
      <c r="F183" s="182"/>
      <c r="G183" s="183"/>
    </row>
    <row r="184" spans="1:7" x14ac:dyDescent="0.35">
      <c r="A184" s="181"/>
      <c r="B184" s="182"/>
      <c r="C184" s="182"/>
      <c r="D184" s="182"/>
      <c r="E184" s="182"/>
      <c r="F184" s="182"/>
      <c r="G184" s="183"/>
    </row>
    <row r="185" spans="1:7" x14ac:dyDescent="0.35">
      <c r="A185" s="184"/>
      <c r="B185" s="185"/>
      <c r="C185" s="185"/>
      <c r="D185" s="185"/>
      <c r="E185" s="185"/>
      <c r="F185" s="185"/>
      <c r="G185" s="186"/>
    </row>
    <row r="187" spans="1:7" x14ac:dyDescent="0.35">
      <c r="A187" s="7" t="s">
        <v>265</v>
      </c>
      <c r="B187" s="7" t="str">
        <f>'Af te drukken'!B199</f>
        <v>Visueel materiaal op strategische plaatsen</v>
      </c>
      <c r="C187" s="6"/>
      <c r="D187" s="6"/>
      <c r="E187" s="6"/>
      <c r="F187" s="6"/>
      <c r="G187" s="6"/>
    </row>
    <row r="188" spans="1:7" x14ac:dyDescent="0.35">
      <c r="A188" s="2" t="s">
        <v>268</v>
      </c>
      <c r="B188" s="11" t="str">
        <f>'Af te drukken'!B201</f>
        <v>Algemene informatie over Covid-19 en algemene beschermingsmaatregelen</v>
      </c>
      <c r="C188" s="99" t="s">
        <v>34</v>
      </c>
      <c r="D188" s="129"/>
      <c r="E188" s="130"/>
      <c r="F188" s="130"/>
      <c r="G188" s="131"/>
    </row>
    <row r="189" spans="1:7" x14ac:dyDescent="0.35">
      <c r="A189" s="2" t="s">
        <v>270</v>
      </c>
      <c r="B189" s="11" t="str">
        <f>'Af te drukken'!B202</f>
        <v>Social distancing (vooral op ontmoetingsplaatsen)</v>
      </c>
      <c r="C189" s="99" t="s">
        <v>34</v>
      </c>
      <c r="D189" s="129"/>
      <c r="E189" s="130"/>
      <c r="F189" s="130"/>
      <c r="G189" s="131"/>
    </row>
    <row r="190" spans="1:7" x14ac:dyDescent="0.35">
      <c r="A190" s="2" t="s">
        <v>272</v>
      </c>
      <c r="B190" s="11" t="str">
        <f>'Af te drukken'!B203</f>
        <v>Handhygiëne (wanneer en hoe de handen te wassen)</v>
      </c>
      <c r="C190" s="99" t="s">
        <v>34</v>
      </c>
      <c r="D190" s="129"/>
      <c r="E190" s="130"/>
      <c r="F190" s="130"/>
      <c r="G190" s="131"/>
    </row>
    <row r="191" spans="1:7" x14ac:dyDescent="0.35">
      <c r="A191" s="2" t="s">
        <v>274</v>
      </c>
      <c r="B191" s="11" t="str">
        <f>'Af te drukken'!B204</f>
        <v>Persoonlijke hygiëne (dragen van sieraden, uniform)</v>
      </c>
      <c r="C191" s="99" t="s">
        <v>35</v>
      </c>
      <c r="D191" s="129"/>
      <c r="E191" s="130"/>
      <c r="F191" s="130"/>
      <c r="G191" s="131"/>
    </row>
    <row r="192" spans="1:7" x14ac:dyDescent="0.35">
      <c r="A192" s="2" t="s">
        <v>276</v>
      </c>
      <c r="B192" s="11" t="str">
        <f>'Af te drukken'!B205</f>
        <v>Ademhalings- en hoesthygiëne</v>
      </c>
      <c r="C192" s="99" t="s">
        <v>35</v>
      </c>
      <c r="D192" s="129"/>
      <c r="E192" s="130"/>
      <c r="F192" s="130"/>
      <c r="G192" s="131"/>
    </row>
    <row r="193" spans="1:7" x14ac:dyDescent="0.35">
      <c r="A193" s="2" t="s">
        <v>278</v>
      </c>
      <c r="B193" s="11" t="str">
        <f>'Af te drukken'!B206</f>
        <v>Dragen van een masker (beste praktijken)</v>
      </c>
      <c r="C193" s="99" t="s">
        <v>34</v>
      </c>
      <c r="D193" s="129"/>
      <c r="E193" s="130"/>
      <c r="F193" s="130"/>
      <c r="G193" s="131"/>
    </row>
    <row r="194" spans="1:7" x14ac:dyDescent="0.35">
      <c r="A194" s="2" t="s">
        <v>280</v>
      </c>
      <c r="B194" s="11" t="str">
        <f>'Af te drukken'!B207</f>
        <v>Dragen van een handschoenen (beste praktijken)</v>
      </c>
      <c r="C194" s="99" t="s">
        <v>35</v>
      </c>
      <c r="D194" s="129"/>
      <c r="E194" s="130"/>
      <c r="F194" s="130"/>
      <c r="G194" s="131"/>
    </row>
    <row r="195" spans="1:7" ht="29.5" customHeight="1" x14ac:dyDescent="0.35">
      <c r="A195" s="2" t="s">
        <v>282</v>
      </c>
      <c r="B195" s="11" t="str">
        <f>'Af te drukken'!B208</f>
        <v>Isolatiemaatregelen en voorzorgen (bij ingang van Covid-19 kamers en ruimtes)</v>
      </c>
      <c r="C195" s="99" t="s">
        <v>34</v>
      </c>
      <c r="D195" s="129"/>
      <c r="E195" s="130"/>
      <c r="F195" s="130"/>
      <c r="G195" s="131"/>
    </row>
    <row r="196" spans="1:7" x14ac:dyDescent="0.35">
      <c r="A196" s="2" t="s">
        <v>284</v>
      </c>
      <c r="B196" s="11" t="str">
        <f>'Af te drukken'!B209</f>
        <v>PBM aanbevelingen (wie, wat, wanneer)</v>
      </c>
      <c r="C196" s="99" t="s">
        <v>34</v>
      </c>
      <c r="D196" s="129"/>
      <c r="E196" s="130"/>
      <c r="F196" s="130"/>
      <c r="G196" s="131"/>
    </row>
    <row r="197" spans="1:7" x14ac:dyDescent="0.35">
      <c r="A197" s="2" t="s">
        <v>286</v>
      </c>
      <c r="B197" s="11" t="str">
        <f>'Af te drukken'!B210</f>
        <v>Procedure aan- en uitkleden van PBM</v>
      </c>
      <c r="C197" s="99" t="s">
        <v>34</v>
      </c>
      <c r="D197" s="129"/>
      <c r="E197" s="130"/>
      <c r="F197" s="130"/>
      <c r="G197" s="131"/>
    </row>
    <row r="198" spans="1:7" x14ac:dyDescent="0.35">
      <c r="A198" s="2" t="s">
        <v>288</v>
      </c>
      <c r="B198" s="11" t="str">
        <f>'Af te drukken'!B211</f>
        <v>Standaardwaarden van vitale functies</v>
      </c>
      <c r="C198" s="99" t="s">
        <v>34</v>
      </c>
      <c r="D198" s="129"/>
      <c r="E198" s="130"/>
      <c r="F198" s="130"/>
      <c r="G198" s="131"/>
    </row>
    <row r="199" spans="1:7" x14ac:dyDescent="0.35">
      <c r="A199" s="2" t="s">
        <v>290</v>
      </c>
      <c r="B199" s="11" t="str">
        <f>'Af te drukken'!B212</f>
        <v>Belangrijke symptomen van Covid-19</v>
      </c>
      <c r="C199" s="99" t="s">
        <v>35</v>
      </c>
      <c r="D199" s="129"/>
      <c r="E199" s="130"/>
      <c r="F199" s="130"/>
      <c r="G199" s="131"/>
    </row>
    <row r="200" spans="1:7" x14ac:dyDescent="0.35">
      <c r="A200" s="14"/>
      <c r="B200" s="14"/>
      <c r="C200" s="15"/>
      <c r="D200" s="148"/>
      <c r="E200" s="149"/>
      <c r="F200" s="149"/>
      <c r="G200" s="150"/>
    </row>
    <row r="201" spans="1:7" ht="15" thickBot="1" x14ac:dyDescent="0.4">
      <c r="A201" s="14"/>
      <c r="B201" s="14"/>
      <c r="C201" s="15"/>
      <c r="D201" s="159"/>
      <c r="E201" s="160"/>
      <c r="F201" s="160"/>
      <c r="G201" s="161"/>
    </row>
    <row r="202" spans="1:7" ht="15" thickBot="1" x14ac:dyDescent="0.4">
      <c r="A202" s="151" t="s">
        <v>335</v>
      </c>
      <c r="B202" s="152"/>
      <c r="C202" s="24">
        <f>D202/F202*100</f>
        <v>66.666666666666657</v>
      </c>
      <c r="D202" s="21">
        <f>COUNTIF(C188:C199,$H$41)</f>
        <v>8</v>
      </c>
      <c r="E202" s="19">
        <f>COUNTIF(C188:C199,$I$41)</f>
        <v>4</v>
      </c>
      <c r="F202" s="19">
        <f>D202+E202</f>
        <v>12</v>
      </c>
      <c r="G202" s="23"/>
    </row>
    <row r="204" spans="1:7" x14ac:dyDescent="0.35">
      <c r="A204" s="7" t="s">
        <v>292</v>
      </c>
      <c r="B204" s="7" t="str">
        <f>'Af te drukken'!B215</f>
        <v>Medische zorg voor bewoners</v>
      </c>
      <c r="C204" s="6"/>
      <c r="D204" s="6"/>
      <c r="E204" s="6"/>
      <c r="F204" s="6"/>
      <c r="G204" s="6"/>
    </row>
    <row r="205" spans="1:7" x14ac:dyDescent="0.35">
      <c r="A205" s="81">
        <v>11.1</v>
      </c>
      <c r="B205" s="11" t="str">
        <f>'Af te drukken'!B217</f>
        <v>Voor elke bewoner is er een duidelijk therapieplan</v>
      </c>
      <c r="C205" s="99" t="s">
        <v>34</v>
      </c>
      <c r="D205" s="129"/>
      <c r="E205" s="130"/>
      <c r="F205" s="130"/>
      <c r="G205" s="131"/>
    </row>
    <row r="206" spans="1:7" x14ac:dyDescent="0.35">
      <c r="A206" s="81" t="s">
        <v>296</v>
      </c>
      <c r="B206" s="11" t="str">
        <f>'Af te drukken'!B218</f>
        <v>Er is een end of life overeenkomst voor alle bewoners</v>
      </c>
      <c r="C206" s="99" t="s">
        <v>35</v>
      </c>
      <c r="D206" s="129"/>
      <c r="E206" s="130"/>
      <c r="F206" s="130"/>
      <c r="G206" s="131"/>
    </row>
    <row r="207" spans="1:7" ht="29" x14ac:dyDescent="0.35">
      <c r="A207" s="81" t="s">
        <v>348</v>
      </c>
      <c r="B207" s="11" t="str">
        <f>'Af te drukken'!B219</f>
        <v>Er is een referentieverpleegkundige voor end of life zorg en/or een palliatief support team binnen de woongemeenschap</v>
      </c>
      <c r="C207" s="99" t="s">
        <v>34</v>
      </c>
      <c r="D207" s="129"/>
      <c r="E207" s="130"/>
      <c r="F207" s="130"/>
      <c r="G207" s="131"/>
    </row>
    <row r="208" spans="1:7" ht="29" x14ac:dyDescent="0.35">
      <c r="A208" s="81" t="s">
        <v>300</v>
      </c>
      <c r="B208" s="11" t="str">
        <f>'Af te drukken'!B220</f>
        <v>Er wordt beroep gedaan op partners zoals Netwerk palliatieve thuiszorg, palliatieve thuiszorgequipes, huisartsen, etc.</v>
      </c>
      <c r="C208" s="99" t="s">
        <v>35</v>
      </c>
      <c r="D208" s="129"/>
      <c r="E208" s="130"/>
      <c r="F208" s="130"/>
      <c r="G208" s="131"/>
    </row>
    <row r="209" spans="1:7" ht="29" x14ac:dyDescent="0.35">
      <c r="A209" s="2" t="s">
        <v>302</v>
      </c>
      <c r="B209" s="11" t="str">
        <f>'Af te drukken'!B221</f>
        <v xml:space="preserve">Een DNR-code en eventuele wilsverklaringen zijn gerapporteerd in het woonzorgleefplan </v>
      </c>
      <c r="C209" s="99" t="s">
        <v>34</v>
      </c>
      <c r="D209" s="129"/>
      <c r="E209" s="130"/>
      <c r="F209" s="130"/>
      <c r="G209" s="131"/>
    </row>
    <row r="210" spans="1:7" x14ac:dyDescent="0.35">
      <c r="A210" s="81">
        <v>11.3</v>
      </c>
      <c r="B210" s="11" t="str">
        <f>'Af te drukken'!B222</f>
        <v>Er is een dagelijkse monitoring van vitale functies (saturatie, HR, temperatuur)</v>
      </c>
      <c r="C210" s="99" t="s">
        <v>34</v>
      </c>
      <c r="D210" s="129"/>
      <c r="E210" s="130"/>
      <c r="F210" s="130"/>
      <c r="G210" s="131"/>
    </row>
    <row r="211" spans="1:7" ht="29" x14ac:dyDescent="0.35">
      <c r="A211" s="81">
        <v>11.4</v>
      </c>
      <c r="B211" s="11" t="str">
        <f>'Af te drukken'!B223</f>
        <v>Er zijn middelen beschikbaar voor tijdige herkenning van deterioratie (blad met vitale functies, waarschuwingssystemen, etc.)</v>
      </c>
      <c r="C211" s="99" t="s">
        <v>34</v>
      </c>
      <c r="D211" s="129"/>
      <c r="E211" s="130"/>
      <c r="F211" s="130"/>
      <c r="G211" s="131"/>
    </row>
    <row r="212" spans="1:7" ht="29" x14ac:dyDescent="0.35">
      <c r="A212" s="81">
        <v>11.5</v>
      </c>
      <c r="B212" s="11" t="str">
        <f>'Af te drukken'!B224</f>
        <v>Er zijn duidelijke raadgevingen beschikbaar in het geval van belangrijke symptomen van Covid-19 onder de bewoners</v>
      </c>
      <c r="C212" s="99" t="s">
        <v>34</v>
      </c>
      <c r="D212" s="129"/>
      <c r="E212" s="130"/>
      <c r="F212" s="130"/>
      <c r="G212" s="131"/>
    </row>
    <row r="213" spans="1:7" ht="29" x14ac:dyDescent="0.35">
      <c r="A213" s="81">
        <v>11.6</v>
      </c>
      <c r="B213" s="11" t="str">
        <f>'Af te drukken'!B225</f>
        <v>Er zijn duidelijke raadgevingen beschikbaar in het geval van tekenen van deterioratie</v>
      </c>
      <c r="C213" s="99" t="s">
        <v>34</v>
      </c>
      <c r="D213" s="129"/>
      <c r="E213" s="130"/>
      <c r="F213" s="130"/>
      <c r="G213" s="131"/>
    </row>
    <row r="214" spans="1:7" x14ac:dyDescent="0.35">
      <c r="A214" s="81">
        <v>11.7</v>
      </c>
      <c r="B214" s="11" t="str">
        <f>'Af te drukken'!B226</f>
        <v>Oproepen aan 112 woreden naar behoren beantwoord</v>
      </c>
      <c r="C214" s="99" t="s">
        <v>34</v>
      </c>
      <c r="D214" s="129"/>
      <c r="E214" s="130"/>
      <c r="F214" s="130"/>
      <c r="G214" s="131"/>
    </row>
    <row r="215" spans="1:7" ht="29" x14ac:dyDescent="0.35">
      <c r="A215" s="81">
        <v>11.8</v>
      </c>
      <c r="B215" s="11" t="str">
        <f>'Af te drukken'!B228</f>
        <v>Materiaal voor het opnemen van vitale functies is in voldoende hoeveelheden beschikbaar</v>
      </c>
      <c r="C215" s="99" t="s">
        <v>35</v>
      </c>
      <c r="D215" s="105"/>
      <c r="E215" s="106"/>
      <c r="F215" s="106"/>
      <c r="G215" s="107"/>
    </row>
    <row r="216" spans="1:7" ht="29" x14ac:dyDescent="0.35">
      <c r="A216" s="81">
        <v>11.9</v>
      </c>
      <c r="B216" s="11" t="str">
        <f>'Af te drukken'!B229</f>
        <v>Materiaal voor het opnemen van vitale functies bij Covid-19 patiënten blijft bij de patiënt of wordt gedesinfecteerd tussen patiënten</v>
      </c>
      <c r="C216" s="99" t="s">
        <v>34</v>
      </c>
      <c r="D216" s="105"/>
      <c r="E216" s="106"/>
      <c r="F216" s="106"/>
      <c r="G216" s="107"/>
    </row>
    <row r="217" spans="1:7" x14ac:dyDescent="0.35">
      <c r="A217" s="81" t="s">
        <v>318</v>
      </c>
      <c r="B217" s="11" t="str">
        <f>'Af te drukken'!B230</f>
        <v>Zuurstoftherapie is beschikbaar in de woongemeenschap</v>
      </c>
      <c r="C217" s="99" t="s">
        <v>34</v>
      </c>
      <c r="D217" s="105"/>
      <c r="E217" s="106"/>
      <c r="F217" s="106"/>
      <c r="G217" s="107"/>
    </row>
    <row r="218" spans="1:7" ht="29" x14ac:dyDescent="0.35">
      <c r="A218" s="81" t="s">
        <v>320</v>
      </c>
      <c r="B218" s="11" t="str">
        <f>'Af te drukken'!B231</f>
        <v>Er is voldoende materiaal aanwezig voor het toedienen van zuurstoftherapie (maskers, brillen, etc.)</v>
      </c>
      <c r="C218" s="99" t="s">
        <v>34</v>
      </c>
      <c r="D218" s="105"/>
      <c r="E218" s="106"/>
      <c r="F218" s="106"/>
      <c r="G218" s="107"/>
    </row>
    <row r="219" spans="1:7" ht="29.5" thickBot="1" x14ac:dyDescent="0.4">
      <c r="A219" s="81" t="s">
        <v>322</v>
      </c>
      <c r="B219" s="11" t="str">
        <f>'Af te drukken'!B232</f>
        <v>Andere apparatuur en medicatie is in voldoende hoeveelheden beschikbaar (pijnpompen, pijnstillers, sedatie)</v>
      </c>
      <c r="C219" s="99" t="s">
        <v>35</v>
      </c>
      <c r="D219" s="105"/>
      <c r="E219" s="106"/>
      <c r="F219" s="106"/>
      <c r="G219" s="107"/>
    </row>
    <row r="220" spans="1:7" ht="15" thickBot="1" x14ac:dyDescent="0.4">
      <c r="A220" s="151" t="s">
        <v>335</v>
      </c>
      <c r="B220" s="152"/>
      <c r="C220" s="24">
        <f>D220/F220*100</f>
        <v>73.333333333333329</v>
      </c>
      <c r="D220" s="21">
        <f>COUNTIF(C205:C219,$H$41)</f>
        <v>11</v>
      </c>
      <c r="E220" s="19">
        <f>COUNTIF(C205:C219,$I$41)</f>
        <v>4</v>
      </c>
      <c r="F220" s="19">
        <f>D220+E220</f>
        <v>15</v>
      </c>
      <c r="G220" s="22"/>
    </row>
    <row r="221" spans="1:7" x14ac:dyDescent="0.35">
      <c r="A221" s="174" t="str">
        <f>'Af te drukken'!A234</f>
        <v xml:space="preserve">12. Andere waarnemingen
</v>
      </c>
      <c r="B221" s="175"/>
      <c r="C221" s="175"/>
      <c r="D221" s="175"/>
      <c r="E221" s="175"/>
      <c r="F221" s="175"/>
      <c r="G221" s="176"/>
    </row>
    <row r="222" spans="1:7" x14ac:dyDescent="0.35">
      <c r="A222" s="177"/>
      <c r="B222" s="175"/>
      <c r="C222" s="175"/>
      <c r="D222" s="175"/>
      <c r="E222" s="175"/>
      <c r="F222" s="175"/>
      <c r="G222" s="176"/>
    </row>
    <row r="223" spans="1:7" x14ac:dyDescent="0.35">
      <c r="A223" s="177"/>
      <c r="B223" s="175"/>
      <c r="C223" s="175"/>
      <c r="D223" s="175"/>
      <c r="E223" s="175"/>
      <c r="F223" s="175"/>
      <c r="G223" s="176"/>
    </row>
    <row r="224" spans="1:7" x14ac:dyDescent="0.35">
      <c r="A224" s="178"/>
      <c r="B224" s="179"/>
      <c r="C224" s="179"/>
      <c r="D224" s="179"/>
      <c r="E224" s="179"/>
      <c r="F224" s="179"/>
      <c r="G224" s="180"/>
    </row>
    <row r="225" spans="1:7" x14ac:dyDescent="0.35">
      <c r="A225" s="83"/>
      <c r="B225" s="83"/>
      <c r="C225" s="83"/>
      <c r="D225" s="83"/>
      <c r="E225" s="83"/>
      <c r="F225" s="83"/>
      <c r="G225" s="83"/>
    </row>
    <row r="226" spans="1:7" ht="15" thickBot="1" x14ac:dyDescent="0.4">
      <c r="A226" s="83"/>
      <c r="B226" s="83"/>
      <c r="C226" s="83"/>
      <c r="D226" s="83"/>
      <c r="E226" s="83"/>
      <c r="F226" s="83"/>
      <c r="G226" s="83"/>
    </row>
    <row r="227" spans="1:7" ht="21.5" thickBot="1" x14ac:dyDescent="0.55000000000000004">
      <c r="B227" s="28" t="s">
        <v>349</v>
      </c>
      <c r="C227" s="29">
        <f>C231+C238</f>
        <v>59.468355718355724</v>
      </c>
    </row>
    <row r="228" spans="1:7" x14ac:dyDescent="0.35">
      <c r="B228" s="26" t="str">
        <f>B57</f>
        <v>Algemene maatregelen</v>
      </c>
      <c r="C228" s="31">
        <f>C74</f>
        <v>60</v>
      </c>
    </row>
    <row r="229" spans="1:7" x14ac:dyDescent="0.35">
      <c r="B229" s="26" t="str">
        <f>B76</f>
        <v>Maatregelen voor de zorg van geïsoleerde bewoners</v>
      </c>
      <c r="C229" s="31">
        <f>C74</f>
        <v>60</v>
      </c>
    </row>
    <row r="230" spans="1:7" ht="15" thickBot="1" x14ac:dyDescent="0.4">
      <c r="B230" s="26" t="str">
        <f>B96</f>
        <v>Reiniging en desinfectie</v>
      </c>
      <c r="C230" s="32">
        <f>C111</f>
        <v>76.923076923076934</v>
      </c>
    </row>
    <row r="231" spans="1:7" ht="15" thickBot="1" x14ac:dyDescent="0.4">
      <c r="B231" s="34"/>
      <c r="C231" s="35">
        <f>SUM(C228:C230)/3*0.45</f>
        <v>29.538461538461544</v>
      </c>
    </row>
    <row r="232" spans="1:7" x14ac:dyDescent="0.35">
      <c r="B232" s="26" t="str">
        <f>B113</f>
        <v>Afvalbeheer</v>
      </c>
      <c r="C232" s="33">
        <f>C123</f>
        <v>14.285714285714285</v>
      </c>
    </row>
    <row r="233" spans="1:7" x14ac:dyDescent="0.35">
      <c r="B233" s="26" t="str">
        <f>B125</f>
        <v>Beheer van linnengoed</v>
      </c>
      <c r="C233" s="31">
        <f>C139</f>
        <v>55.555555555555557</v>
      </c>
    </row>
    <row r="234" spans="1:7" x14ac:dyDescent="0.35">
      <c r="B234" s="26" t="str">
        <f>B141</f>
        <v>Beheer van voedsel</v>
      </c>
      <c r="C234" s="31">
        <f>C154</f>
        <v>66.666666666666657</v>
      </c>
    </row>
    <row r="235" spans="1:7" x14ac:dyDescent="0.35">
      <c r="B235" s="26" t="str">
        <f>B172</f>
        <v>Communicatie</v>
      </c>
      <c r="C235" s="31">
        <f>C181</f>
        <v>50</v>
      </c>
    </row>
    <row r="236" spans="1:7" x14ac:dyDescent="0.35">
      <c r="B236" s="26" t="str">
        <f>B187</f>
        <v>Visueel materiaal op strategische plaatsen</v>
      </c>
      <c r="C236" s="31">
        <f>C202</f>
        <v>66.666666666666657</v>
      </c>
    </row>
    <row r="237" spans="1:7" ht="15" thickBot="1" x14ac:dyDescent="0.4">
      <c r="B237" s="26" t="str">
        <f>B204</f>
        <v>Medische zorg voor bewoners</v>
      </c>
      <c r="C237" s="31">
        <f>C220</f>
        <v>73.333333333333329</v>
      </c>
    </row>
    <row r="238" spans="1:7" ht="15" thickBot="1" x14ac:dyDescent="0.4">
      <c r="B238" s="34"/>
      <c r="C238" s="35">
        <f>SUM(C232:C237)/6*0.55</f>
        <v>29.92989417989418</v>
      </c>
    </row>
  </sheetData>
  <sheetProtection sheet="1" objects="1" scenarios="1"/>
  <mergeCells count="149">
    <mergeCell ref="A221:G224"/>
    <mergeCell ref="A183:G185"/>
    <mergeCell ref="D212:G212"/>
    <mergeCell ref="D213:G213"/>
    <mergeCell ref="D214:G214"/>
    <mergeCell ref="A220:B220"/>
    <mergeCell ref="D41:G41"/>
    <mergeCell ref="D206:G206"/>
    <mergeCell ref="D207:G207"/>
    <mergeCell ref="D208:G208"/>
    <mergeCell ref="D209:G209"/>
    <mergeCell ref="D210:G210"/>
    <mergeCell ref="D211:G211"/>
    <mergeCell ref="D198:G198"/>
    <mergeCell ref="D199:G199"/>
    <mergeCell ref="D200:G200"/>
    <mergeCell ref="D201:G201"/>
    <mergeCell ref="A202:B202"/>
    <mergeCell ref="D205:G205"/>
    <mergeCell ref="D192:G192"/>
    <mergeCell ref="D193:G193"/>
    <mergeCell ref="D194:G194"/>
    <mergeCell ref="D195:G195"/>
    <mergeCell ref="D196:G196"/>
    <mergeCell ref="D197:G197"/>
    <mergeCell ref="A181:B181"/>
    <mergeCell ref="D188:G188"/>
    <mergeCell ref="D189:G189"/>
    <mergeCell ref="D190:G190"/>
    <mergeCell ref="D191:G191"/>
    <mergeCell ref="E158:G158"/>
    <mergeCell ref="E159:G159"/>
    <mergeCell ref="A166:B166"/>
    <mergeCell ref="A167:G170"/>
    <mergeCell ref="E173:G176"/>
    <mergeCell ref="E180:G180"/>
    <mergeCell ref="D149:G149"/>
    <mergeCell ref="D150:G150"/>
    <mergeCell ref="D152:G152"/>
    <mergeCell ref="D153:G153"/>
    <mergeCell ref="A154:B154"/>
    <mergeCell ref="E157:G157"/>
    <mergeCell ref="D143:G143"/>
    <mergeCell ref="D144:G144"/>
    <mergeCell ref="D145:G145"/>
    <mergeCell ref="D146:G146"/>
    <mergeCell ref="D147:G147"/>
    <mergeCell ref="D148:G148"/>
    <mergeCell ref="D135:G135"/>
    <mergeCell ref="D136:G136"/>
    <mergeCell ref="D137:G137"/>
    <mergeCell ref="D138:G138"/>
    <mergeCell ref="A139:B139"/>
    <mergeCell ref="D142:G142"/>
    <mergeCell ref="D128:G128"/>
    <mergeCell ref="D129:G129"/>
    <mergeCell ref="D131:G131"/>
    <mergeCell ref="D132:G132"/>
    <mergeCell ref="D133:G133"/>
    <mergeCell ref="D134:G134"/>
    <mergeCell ref="D119:G119"/>
    <mergeCell ref="D120:G120"/>
    <mergeCell ref="D122:G122"/>
    <mergeCell ref="A123:B123"/>
    <mergeCell ref="D126:G126"/>
    <mergeCell ref="D127:G127"/>
    <mergeCell ref="A111:B111"/>
    <mergeCell ref="D114:G114"/>
    <mergeCell ref="D115:G115"/>
    <mergeCell ref="D116:G116"/>
    <mergeCell ref="D117:G117"/>
    <mergeCell ref="D118:G118"/>
    <mergeCell ref="D106:G106"/>
    <mergeCell ref="D107:G107"/>
    <mergeCell ref="D108:G108"/>
    <mergeCell ref="D109:G109"/>
    <mergeCell ref="D110:G110"/>
    <mergeCell ref="D100:G100"/>
    <mergeCell ref="D101:G101"/>
    <mergeCell ref="D102:G102"/>
    <mergeCell ref="D103:G103"/>
    <mergeCell ref="D104:G104"/>
    <mergeCell ref="D105:G105"/>
    <mergeCell ref="A94:B94"/>
    <mergeCell ref="D97:G97"/>
    <mergeCell ref="D98:G98"/>
    <mergeCell ref="D99:G99"/>
    <mergeCell ref="D86:G86"/>
    <mergeCell ref="D87:G87"/>
    <mergeCell ref="D88:G88"/>
    <mergeCell ref="D89:G89"/>
    <mergeCell ref="D90:G90"/>
    <mergeCell ref="D91:G91"/>
    <mergeCell ref="A92:G92"/>
    <mergeCell ref="A93:G93"/>
    <mergeCell ref="D80:G80"/>
    <mergeCell ref="D81:G81"/>
    <mergeCell ref="D82:G82"/>
    <mergeCell ref="D83:G83"/>
    <mergeCell ref="D84:G84"/>
    <mergeCell ref="D85:G85"/>
    <mergeCell ref="D72:G72"/>
    <mergeCell ref="D73:G73"/>
    <mergeCell ref="A74:B74"/>
    <mergeCell ref="D77:G77"/>
    <mergeCell ref="D78:G78"/>
    <mergeCell ref="D79:G79"/>
    <mergeCell ref="D66:G66"/>
    <mergeCell ref="D67:G67"/>
    <mergeCell ref="D68:G68"/>
    <mergeCell ref="D69:G69"/>
    <mergeCell ref="D70:G70"/>
    <mergeCell ref="D71:G71"/>
    <mergeCell ref="D60:G60"/>
    <mergeCell ref="D61:G61"/>
    <mergeCell ref="D62:G62"/>
    <mergeCell ref="D63:G63"/>
    <mergeCell ref="D64:G64"/>
    <mergeCell ref="D65:G65"/>
    <mergeCell ref="D50:G50"/>
    <mergeCell ref="D51:G51"/>
    <mergeCell ref="D52:G52"/>
    <mergeCell ref="D54:G54"/>
    <mergeCell ref="D58:G58"/>
    <mergeCell ref="D59:G59"/>
    <mergeCell ref="D44:G44"/>
    <mergeCell ref="D45:G45"/>
    <mergeCell ref="D46:G46"/>
    <mergeCell ref="D47:G47"/>
    <mergeCell ref="D48:G48"/>
    <mergeCell ref="D49:G49"/>
    <mergeCell ref="B38:G39"/>
    <mergeCell ref="D42:G42"/>
    <mergeCell ref="D43:G43"/>
    <mergeCell ref="C10:E10"/>
    <mergeCell ref="F10:G10"/>
    <mergeCell ref="H10:J10"/>
    <mergeCell ref="C11:J11"/>
    <mergeCell ref="C12:J12"/>
    <mergeCell ref="C13:J13"/>
    <mergeCell ref="C4:J4"/>
    <mergeCell ref="C5:J5"/>
    <mergeCell ref="C6:J6"/>
    <mergeCell ref="C7:J7"/>
    <mergeCell ref="C8:J8"/>
    <mergeCell ref="C9:J9"/>
    <mergeCell ref="C14:E14"/>
    <mergeCell ref="F14:G14"/>
    <mergeCell ref="H14:J14"/>
  </mergeCells>
  <conditionalFormatting sqref="C154">
    <cfRule type="colorScale" priority="35">
      <colorScale>
        <cfvo type="num" val="0"/>
        <cfvo type="num" val="50"/>
        <cfvo type="num" val="100"/>
        <color rgb="FFFF0000"/>
        <color rgb="FFFFC000"/>
        <color rgb="FF00B050"/>
      </colorScale>
    </cfRule>
  </conditionalFormatting>
  <conditionalFormatting sqref="C126:C138">
    <cfRule type="containsText" dxfId="13" priority="33" operator="containsText" text="non">
      <formula>NOT(ISERROR(SEARCH("non",C126)))</formula>
    </cfRule>
    <cfRule type="containsText" dxfId="12" priority="34" operator="containsText" text="oui">
      <formula>NOT(ISERROR(SEARCH("oui",C126)))</formula>
    </cfRule>
  </conditionalFormatting>
  <conditionalFormatting sqref="C139">
    <cfRule type="colorScale" priority="32">
      <colorScale>
        <cfvo type="num" val="0"/>
        <cfvo type="num" val="50"/>
        <cfvo type="num" val="100"/>
        <color rgb="FFFF0000"/>
        <color rgb="FFFFC000"/>
        <color rgb="FF00B050"/>
      </colorScale>
    </cfRule>
  </conditionalFormatting>
  <conditionalFormatting sqref="C123">
    <cfRule type="colorScale" priority="31">
      <colorScale>
        <cfvo type="num" val="0"/>
        <cfvo type="num" val="50"/>
        <cfvo type="num" val="100"/>
        <color rgb="FFFF0000"/>
        <color rgb="FFFFC000"/>
        <color rgb="FF00B050"/>
      </colorScale>
    </cfRule>
  </conditionalFormatting>
  <conditionalFormatting sqref="C111">
    <cfRule type="colorScale" priority="30">
      <colorScale>
        <cfvo type="num" val="0"/>
        <cfvo type="num" val="50"/>
        <cfvo type="num" val="100"/>
        <color rgb="FFFF0000"/>
        <color rgb="FFFFC000"/>
        <color rgb="FF00B050"/>
      </colorScale>
    </cfRule>
  </conditionalFormatting>
  <conditionalFormatting sqref="C94">
    <cfRule type="colorScale" priority="29">
      <colorScale>
        <cfvo type="num" val="0"/>
        <cfvo type="num" val="50"/>
        <cfvo type="num" val="100"/>
        <color rgb="FFFF0000"/>
        <color rgb="FFFFC000"/>
        <color rgb="FF00B050"/>
      </colorScale>
    </cfRule>
  </conditionalFormatting>
  <conditionalFormatting sqref="C74">
    <cfRule type="colorScale" priority="28">
      <colorScale>
        <cfvo type="num" val="0"/>
        <cfvo type="num" val="50"/>
        <cfvo type="num" val="100"/>
        <color rgb="FFFF0000"/>
        <color rgb="FFFFC000"/>
        <color rgb="FF00B050"/>
      </colorScale>
    </cfRule>
  </conditionalFormatting>
  <conditionalFormatting sqref="C181">
    <cfRule type="colorScale" priority="21">
      <colorScale>
        <cfvo type="num" val="0"/>
        <cfvo type="num" val="50"/>
        <cfvo type="num" val="100"/>
        <color rgb="FFFF0000"/>
        <color rgb="FFFFC000"/>
        <color rgb="FF00B050"/>
      </colorScale>
    </cfRule>
  </conditionalFormatting>
  <conditionalFormatting sqref="C202">
    <cfRule type="colorScale" priority="18">
      <colorScale>
        <cfvo type="num" val="0"/>
        <cfvo type="num" val="50"/>
        <cfvo type="num" val="100"/>
        <color rgb="FFFF0000"/>
        <color rgb="FFFFC000"/>
        <color rgb="FF00B050"/>
      </colorScale>
    </cfRule>
  </conditionalFormatting>
  <conditionalFormatting sqref="C220">
    <cfRule type="colorScale" priority="17">
      <colorScale>
        <cfvo type="num" val="0"/>
        <cfvo type="num" val="50"/>
        <cfvo type="num" val="100"/>
        <color rgb="FFFF0000"/>
        <color rgb="FFFFC000"/>
        <color rgb="FF00B050"/>
      </colorScale>
    </cfRule>
  </conditionalFormatting>
  <conditionalFormatting sqref="C227">
    <cfRule type="colorScale" priority="16">
      <colorScale>
        <cfvo type="num" val="0"/>
        <cfvo type="num" val="50"/>
        <cfvo type="num" val="100"/>
        <color rgb="FFFF0000"/>
        <color rgb="FFFFC000"/>
        <color rgb="FF00B050"/>
      </colorScale>
    </cfRule>
  </conditionalFormatting>
  <conditionalFormatting sqref="C166">
    <cfRule type="colorScale" priority="15">
      <colorScale>
        <cfvo type="num" val="0"/>
        <cfvo type="num" val="50"/>
        <cfvo type="num" val="100"/>
        <color rgb="FFFF0000"/>
        <color rgb="FFFFC000"/>
        <color rgb="FF00B050"/>
      </colorScale>
    </cfRule>
  </conditionalFormatting>
  <conditionalFormatting sqref="C159">
    <cfRule type="containsText" dxfId="11" priority="13" operator="containsText" text="oui">
      <formula>NOT(ISERROR(SEARCH("oui",C159)))</formula>
    </cfRule>
    <cfRule type="containsText" dxfId="10" priority="14" operator="containsText" text="non">
      <formula>NOT(ISERROR(SEARCH("non",C159)))</formula>
    </cfRule>
  </conditionalFormatting>
  <conditionalFormatting sqref="C163:C164">
    <cfRule type="containsText" dxfId="9" priority="9" operator="containsText" text="non">
      <formula>NOT(ISERROR(SEARCH("non",C163)))</formula>
    </cfRule>
    <cfRule type="containsText" dxfId="8" priority="10" operator="containsText" text="oui">
      <formula>NOT(ISERROR(SEARCH("oui",C163)))</formula>
    </cfRule>
  </conditionalFormatting>
  <conditionalFormatting sqref="C165">
    <cfRule type="containsText" dxfId="7" priority="1" operator="containsText" text="oui">
      <formula>NOT(ISERROR(SEARCH("oui",C165)))</formula>
    </cfRule>
    <cfRule type="containsText" dxfId="6" priority="2" operator="containsText" text="non">
      <formula>NOT(ISERROR(SEARCH("non",C165)))</formula>
    </cfRule>
  </conditionalFormatting>
  <dataValidations count="2">
    <dataValidation type="list" allowBlank="1" showInputMessage="1" showErrorMessage="1" sqref="C9:J9" xr:uid="{1BCE47DE-8475-4C7D-B597-30DC2298ADCF}">
      <formula1>$K$9:$M$9</formula1>
    </dataValidation>
    <dataValidation type="list" allowBlank="1" showInputMessage="1" showErrorMessage="1" sqref="C173:C180 C205:C219 C97:C110 C142:C153 C188:C201 C58:C73 C126:C138 C77:C91 C42:C55 C114:C122 C157:C165" xr:uid="{B4BADD3A-E9AB-4DC8-87F3-0AFF30537DB2}">
      <formula1>$H$41:$J$41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7" operator="containsText" id="{78F6CF06-2E9C-4579-AEFD-9C87A0C54E30}">
            <xm:f>NOT(ISERROR(SEARCH($H$41,C42)))</xm:f>
            <xm:f>$H$41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C42:C54 C77:C91 C97:C109 C114:C120 C126:C136 C142:C153 C173:C179 C188:C199 C205:C219 C58:C72 C160:C164</xm:sqref>
        </x14:conditionalFormatting>
        <x14:conditionalFormatting xmlns:xm="http://schemas.microsoft.com/office/excel/2006/main">
          <x14:cfRule type="containsText" priority="26" operator="containsText" id="{DEC0AC57-2C06-458E-B3C5-B2ED194E67D2}">
            <xm:f>NOT(ISERROR(SEARCH($I$41,C42)))</xm:f>
            <xm:f>$I$41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C42:C54 C77:C91 C97:C109 C114:C120 C126:C136 C142:C153 C173:C179 C188:C199 C205:C219 C58:C72 C160:C164</xm:sqref>
        </x14:conditionalFormatting>
        <x14:conditionalFormatting xmlns:xm="http://schemas.microsoft.com/office/excel/2006/main">
          <x14:cfRule type="containsText" priority="24" operator="containsText" id="{693BE29C-5A4B-4CDD-9D17-FCA75458928C}">
            <xm:f>NOT(ISERROR(SEARCH($H$41,C157)))</xm:f>
            <xm:f>$H$41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" operator="containsText" id="{D2D33713-9ABE-4CEE-977E-F33BA531799D}">
            <xm:f>NOT(ISERROR(SEARCH($I$41,C157)))</xm:f>
            <xm:f>$I$41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C157:C159 C180 C176</xm:sqref>
        </x14:conditionalFormatting>
        <x14:conditionalFormatting xmlns:xm="http://schemas.microsoft.com/office/excel/2006/main">
          <x14:cfRule type="containsText" priority="3" operator="containsText" id="{6438F96C-4572-41C0-8EA5-440468FFCFFF}">
            <xm:f>NOT(ISERROR(SEARCH($H$41,C165)))</xm:f>
            <xm:f>$H$41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" operator="containsText" id="{721D5CDE-EE2B-4B55-9222-D4480A2CA8A0}">
            <xm:f>NOT(ISERROR(SEARCH($I$41,C165)))</xm:f>
            <xm:f>$I$41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C165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9AC9BC6E3E8409DCD5619E8DE2A37" ma:contentTypeVersion="9" ma:contentTypeDescription="Create a new document." ma:contentTypeScope="" ma:versionID="db42579ff99da3b75771df60361aa1db">
  <xsd:schema xmlns:xsd="http://www.w3.org/2001/XMLSchema" xmlns:xs="http://www.w3.org/2001/XMLSchema" xmlns:p="http://schemas.microsoft.com/office/2006/metadata/properties" xmlns:ns2="c69dbf64-7d93-43c3-b59b-fa84a057a1fb" targetNamespace="http://schemas.microsoft.com/office/2006/metadata/properties" ma:root="true" ma:fieldsID="5e0b6c958b1075fc90513401c0058dfc" ns2:_="">
    <xsd:import namespace="c69dbf64-7d93-43c3-b59b-fa84a057a1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dbf64-7d93-43c3-b59b-fa84a057a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8080DF-036E-42C9-991E-A82A137BBD63}"/>
</file>

<file path=customXml/itemProps2.xml><?xml version="1.0" encoding="utf-8"?>
<ds:datastoreItem xmlns:ds="http://schemas.openxmlformats.org/officeDocument/2006/customXml" ds:itemID="{ADCE9C91-86F1-449C-B33B-2BE1D5BF50D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a1d8e41-adbd-4458-9b9a-a401ac03ebe0"/>
    <ds:schemaRef ds:uri="c636988b-bd9a-48d0-83be-3bef6ce736b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956808C-E63F-462E-8A63-DA8A3F9D37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Af te drukken</vt:lpstr>
      <vt:lpstr>Encodering</vt:lpstr>
      <vt:lpstr>'Af te drukken'!Print_Area</vt:lpstr>
    </vt:vector>
  </TitlesOfParts>
  <Manager/>
  <Company>MSF OCB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Mario-David Barbagallo</dc:creator>
  <cp:keywords/>
  <dc:description/>
  <cp:lastModifiedBy>MSFuser</cp:lastModifiedBy>
  <cp:revision/>
  <dcterms:created xsi:type="dcterms:W3CDTF">2020-04-19T19:50:40Z</dcterms:created>
  <dcterms:modified xsi:type="dcterms:W3CDTF">2020-06-03T11:35:14Z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0x0101005B99AC9BC6E3E8409DCD5619E8DE2A37</vt:lpwstr>
  </property>
  <property fmtid="{D5CDD505-2E9C-101B-9397-08002B2CF9AE}" pid="3" name="Order">
    <vt:r8>908300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